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はじめに" sheetId="1" r:id="rId1"/>
    <sheet name="1 借入の条件" sheetId="2" r:id="rId2"/>
    <sheet name="2 元利均等" sheetId="3" r:id="rId3"/>
    <sheet name="3 元金均等" sheetId="4" r:id="rId4"/>
    <sheet name="4 2つの比較" sheetId="5" r:id="rId5"/>
    <sheet name="5 資金繰りへの影響" sheetId="6" r:id="rId6"/>
    <sheet name="用語と計算式" sheetId="7" r:id="rId7"/>
  </sheets>
  <calcPr calcId="124519" fullCalcOnLoad="1"/>
</workbook>
</file>

<file path=xl/sharedStrings.xml><?xml version="1.0" encoding="utf-8"?>
<sst xmlns="http://schemas.openxmlformats.org/spreadsheetml/2006/main" count="111" uniqueCount="88">
  <si>
    <t>返済予定表テンプレート</t>
  </si>
  <si>
    <t>借入の条件を入れると、返済予定表と、資金繰りへの影響が出ます。</t>
  </si>
  <si>
    <t>1 借入の条件に入れる</t>
  </si>
  <si>
    <t>借入額・年利・返済期間（月数）・据置期間（月数）の4つを入れます。据置がなければ0を入れてください。</t>
  </si>
  <si>
    <t>2と3の予定表を見比べる</t>
  </si>
  <si>
    <t>元利均等と元金均等の両方が自動で出ます。毎月の返済額の出方が違うので、どちらが自社の資金繰りに合うかを見てください。</t>
  </si>
  <si>
    <t>4 2つの比較で総額を見る</t>
  </si>
  <si>
    <t>利息の総額と、初回・最終の返済額を並べています。元金均等のほうが利息の総額は小さくなりますが、初めが重くなります。</t>
  </si>
  <si>
    <t>5 資金繰りへの影響を見る</t>
  </si>
  <si>
    <t>いまの手元資金と毎月の増減を入れると、返済が始まったあとに手元資金が何か月もつかが出ます。ここがこのシートの目的です。</t>
  </si>
  <si>
    <t>色の見方</t>
  </si>
  <si>
    <t>水色＝入力するところ</t>
  </si>
  <si>
    <t>グレー＝自動で計算されます</t>
  </si>
  <si>
    <t>この表は概算です</t>
  </si>
  <si>
    <t>日数の数え方や端数の処理は金融機関によって異なります。実際の返済額は、金融機関が交付する返済予定表で確認してください。</t>
  </si>
  <si>
    <t>1 借入の条件</t>
  </si>
  <si>
    <t>この4つを入れてください。ほかのシートは自動で計算されます。</t>
  </si>
  <si>
    <t>借入額</t>
  </si>
  <si>
    <t>円で入れてください。</t>
  </si>
  <si>
    <t>年利</t>
  </si>
  <si>
    <t>2.0%なら 2.0% と入れてください（0.02でも同じです）。</t>
  </si>
  <si>
    <t>返済期間（月数）</t>
  </si>
  <si>
    <t>5年なら60、7年なら84。最長120か月まで表示されます。</t>
  </si>
  <si>
    <t>据置期間（月数）</t>
  </si>
  <si>
    <t>元本を返さない期間。無ければ0。据置の分だけ、あとの返済が重くなります。</t>
  </si>
  <si>
    <t>元利均等の毎月返済額</t>
  </si>
  <si>
    <t>据置が明けたあとの、毎月の返済額（元本＋利息）です。</t>
  </si>
  <si>
    <t>据置期間中は、元本の返済がありません。利息だけを払います。その分、据置が明けたあとの返済額は大きくなります。</t>
  </si>
  <si>
    <t>2 返済予定表（元利均等）</t>
  </si>
  <si>
    <t>毎月の返済額（元本＋利息）が一定になる方式。中小企業の融資ではこちらが多く使われます。</t>
  </si>
  <si>
    <t>回</t>
  </si>
  <si>
    <t>元本</t>
  </si>
  <si>
    <t>利息</t>
  </si>
  <si>
    <t>返済額</t>
  </si>
  <si>
    <t>残高</t>
  </si>
  <si>
    <t>計</t>
  </si>
  <si>
    <t>—</t>
  </si>
  <si>
    <t>3 返済予定表（元金均等）</t>
  </si>
  <si>
    <t>毎月の元本が一定で、利息は残高に応じて減る方式。初めが重く、あとが軽くなります。</t>
  </si>
  <si>
    <t>4 2つの比較</t>
  </si>
  <si>
    <t>どちらを選ぶかは、総額ではなく「初めの返済額に耐えられるか」で決まります。</t>
  </si>
  <si>
    <t>項目</t>
  </si>
  <si>
    <t>元利均等</t>
  </si>
  <si>
    <t>元金均等</t>
  </si>
  <si>
    <t>メモ</t>
  </si>
  <si>
    <t>返済額の合計</t>
  </si>
  <si>
    <t>元本＋利息の総額</t>
  </si>
  <si>
    <t>うち利息の合計</t>
  </si>
  <si>
    <t>元金均等のほうが小さくなります</t>
  </si>
  <si>
    <t>1回目の返済額</t>
  </si>
  <si>
    <t>据置がある場合は利息だけです</t>
  </si>
  <si>
    <t>据置明けの1回目</t>
  </si>
  <si>
    <t>元本の返済が始まる月の返済額</t>
  </si>
  <si>
    <t>毎月の元本（据置明け）</t>
  </si>
  <si>
    <t>資金繰りに効くのはこの金額です</t>
  </si>
  <si>
    <t>利息の総額は元金均等のほうが小さくなりますが、初めの返済額は大きくなります。資金繰りに余裕がない時期に重い返済が来る形は、避けたほうが安全です。</t>
  </si>
  <si>
    <t>5 資金繰りへの影響</t>
  </si>
  <si>
    <t>返済が始まると、手元資金が何か月もつかがどう変わるかを出します。</t>
  </si>
  <si>
    <t>手元の現預金</t>
  </si>
  <si>
    <t>いまの残高を入れてください。</t>
  </si>
  <si>
    <t>月間の営業収支（返済を除く）</t>
  </si>
  <si>
    <t>毎月の入金－出金。マイナスなら「-500000」のように入れてください。</t>
  </si>
  <si>
    <t>借入で入る資金</t>
  </si>
  <si>
    <t>1 借入の条件から自動で入ります。</t>
  </si>
  <si>
    <t>毎月の返済額（元利均等・据置明け）</t>
  </si>
  <si>
    <t>据置が明けたあとの返済額です。</t>
  </si>
  <si>
    <t>返済後の月間収支</t>
  </si>
  <si>
    <t>営業収支から、返済額を引いたものです。</t>
  </si>
  <si>
    <t>借入前に手元資金がもつ月数</t>
  </si>
  <si>
    <t>営業収支がプラスなら計算されません。</t>
  </si>
  <si>
    <t>借入後に手元資金がもつ月数</t>
  </si>
  <si>
    <t>借りた資金を足し、返済を引いた場合の月数です。</t>
  </si>
  <si>
    <t>借りた直後は手元資金が増えますが、返済が始まると毎月の流出が増えます。「借りたことで、もつ月数がどれだけ伸びたか」を見てください。</t>
  </si>
  <si>
    <t>もつ月数がほとんど伸びないなら、金額ではなく返済期間を見直してください。期間を延ばせば、毎月の返済額は下がります。</t>
  </si>
  <si>
    <t>用語と計算式</t>
  </si>
  <si>
    <t>元利均等返済</t>
  </si>
  <si>
    <t>毎月の返済額（元本＋利息）が一定になる方式。初めは利息の割合が大きく、だんだん元本の割合が増えます。</t>
  </si>
  <si>
    <t>元金均等返済</t>
  </si>
  <si>
    <t>毎月返す元本が一定で、利息は残高に応じて減る方式。初めの返済額がいちばん大きく、だんだん軽くなります。</t>
  </si>
  <si>
    <t>据置期間</t>
  </si>
  <si>
    <t>元本を返さず、利息だけを払う期間。返済が減るのではなく後ろにずれるため、据置が明けたあとの返済額は大きくなります。</t>
  </si>
  <si>
    <t>月利</t>
  </si>
  <si>
    <t>年利 ÷ 12。このシートはこの前提で計算しています。</t>
  </si>
  <si>
    <t>Excelの PMT 関数で計算しています。＝PMT(月利, 回数, －借入額)。</t>
  </si>
  <si>
    <t>利息の総額</t>
  </si>
  <si>
    <t>元金均等のほうが小さくなります。残高が早く減るためです。</t>
  </si>
  <si>
    <t>この表の精度</t>
  </si>
  <si>
    <t>日数の数え方と端数の処理は金融機関によって異なります。概算として使い、正式な金額は金融機関の返済予定表で確認してください。</t>
  </si>
</sst>
</file>

<file path=xl/styles.xml><?xml version="1.0" encoding="utf-8"?>
<styleSheet xmlns="http://schemas.openxmlformats.org/spreadsheetml/2006/main">
  <numFmts count="3">
    <numFmt numFmtId="164" formatCode="#,##0"/>
    <numFmt numFmtId="165" formatCode="0.000%"/>
    <numFmt numFmtId="166" formatCode="#,##0.0"/>
  </numFmts>
  <fonts count="11">
    <font>
      <sz val="11"/>
      <color theme="1"/>
      <name val="Calibri"/>
      <family val="2"/>
      <scheme val="minor"/>
    </font>
    <font>
      <b/>
      <sz val="16"/>
      <color rgb="FF14243F"/>
      <name val="Calibri"/>
      <family val="2"/>
      <scheme val="minor"/>
    </font>
    <font>
      <sz val="10"/>
      <color rgb="FF7A8798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rgb="FF1C5FD0"/>
      <name val="Calibri"/>
      <family val="2"/>
      <scheme val="minor"/>
    </font>
    <font>
      <sz val="11"/>
      <color rgb="FF1F2A3A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1F2A3A"/>
      <name val="Calibri"/>
      <family val="2"/>
      <scheme val="minor"/>
    </font>
    <font>
      <sz val="11"/>
      <color rgb="FF7A8798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C5FD0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14243F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E8EDF2"/>
        <bgColor indexed="64"/>
      </patternFill>
    </fill>
  </fills>
  <borders count="3">
    <border>
      <left/>
      <right/>
      <top/>
      <bottom/>
      <diagonal/>
    </border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  <diagonal/>
    </border>
    <border>
      <left style="thin">
        <color rgb="FF14243F"/>
      </left>
      <right style="thin">
        <color rgb="FF14243F"/>
      </right>
      <top style="thin">
        <color rgb="FF14243F"/>
      </top>
      <bottom style="thin">
        <color rgb="FF14243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4" fontId="8" fillId="4" borderId="1" xfId="0" applyNumberFormat="1" applyFont="1" applyFill="1" applyBorder="1"/>
    <xf numFmtId="0" fontId="9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10" fillId="7" borderId="1" xfId="0" applyFont="1" applyFill="1" applyBorder="1"/>
    <xf numFmtId="164" fontId="10" fillId="7" borderId="1" xfId="0" applyNumberFormat="1" applyFont="1" applyFill="1" applyBorder="1"/>
    <xf numFmtId="0" fontId="9" fillId="5" borderId="2" xfId="0" applyFont="1" applyFill="1" applyBorder="1" applyAlignment="1">
      <alignment horizontal="left" vertical="center" wrapText="1"/>
    </xf>
    <xf numFmtId="166" fontId="8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13"/>
  <sheetViews>
    <sheetView showGridLines="0" tabSelected="1" workbookViewId="0"/>
  </sheetViews>
  <sheetFormatPr defaultRowHeight="15"/>
  <cols>
    <col min="1" max="1" width="4.7109375" customWidth="1"/>
    <col min="2" max="2" width="22.7109375" customWidth="1"/>
    <col min="3" max="3" width="68.7109375" customWidth="1"/>
  </cols>
  <sheetData>
    <row r="2" spans="1:3">
      <c r="B2" s="1" t="s">
        <v>0</v>
      </c>
    </row>
    <row r="3" spans="1:3">
      <c r="B3" s="2" t="s">
        <v>1</v>
      </c>
    </row>
    <row r="6" spans="1:3" ht="46" customHeight="1">
      <c r="A6" s="3">
        <v>1</v>
      </c>
      <c r="B6" s="4" t="s">
        <v>2</v>
      </c>
      <c r="C6" s="5" t="s">
        <v>3</v>
      </c>
    </row>
    <row r="7" spans="1:3" ht="46" customHeight="1">
      <c r="A7" s="3">
        <v>2</v>
      </c>
      <c r="B7" s="4" t="s">
        <v>4</v>
      </c>
      <c r="C7" s="5" t="s">
        <v>5</v>
      </c>
    </row>
    <row r="8" spans="1:3" ht="46" customHeight="1">
      <c r="A8" s="3">
        <v>3</v>
      </c>
      <c r="B8" s="4" t="s">
        <v>6</v>
      </c>
      <c r="C8" s="5" t="s">
        <v>7</v>
      </c>
    </row>
    <row r="9" spans="1:3" ht="46" customHeight="1">
      <c r="A9" s="3">
        <v>4</v>
      </c>
      <c r="B9" s="4" t="s">
        <v>8</v>
      </c>
      <c r="C9" s="5" t="s">
        <v>9</v>
      </c>
    </row>
    <row r="11" spans="1:3">
      <c r="A11" s="2" t="s">
        <v>10</v>
      </c>
      <c r="B11" s="6" t="s">
        <v>11</v>
      </c>
      <c r="C11" s="7" t="s">
        <v>12</v>
      </c>
    </row>
    <row r="13" spans="1:3" ht="32" customHeight="1">
      <c r="B13" s="4" t="s">
        <v>13</v>
      </c>
      <c r="C13" s="5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54.7109375" customWidth="1"/>
  </cols>
  <sheetData>
    <row r="1" spans="1:3">
      <c r="A1" s="1" t="s">
        <v>15</v>
      </c>
    </row>
    <row r="2" spans="1:3">
      <c r="A2" s="2" t="s">
        <v>16</v>
      </c>
    </row>
    <row r="4" spans="1:3">
      <c r="A4" s="2" t="s">
        <v>10</v>
      </c>
      <c r="B4" s="6" t="s">
        <v>11</v>
      </c>
      <c r="C4" s="7" t="s">
        <v>12</v>
      </c>
    </row>
    <row r="6" spans="1:3">
      <c r="A6" s="8" t="s">
        <v>17</v>
      </c>
      <c r="B6" s="9">
        <v>30000000</v>
      </c>
      <c r="C6" s="2" t="s">
        <v>18</v>
      </c>
    </row>
    <row r="7" spans="1:3">
      <c r="A7" s="8" t="s">
        <v>19</v>
      </c>
      <c r="B7" s="10">
        <v>0.02</v>
      </c>
      <c r="C7" s="2" t="s">
        <v>20</v>
      </c>
    </row>
    <row r="8" spans="1:3">
      <c r="A8" s="8" t="s">
        <v>21</v>
      </c>
      <c r="B8" s="9">
        <v>60</v>
      </c>
      <c r="C8" s="2" t="s">
        <v>22</v>
      </c>
    </row>
    <row r="9" spans="1:3">
      <c r="A9" s="8" t="s">
        <v>23</v>
      </c>
      <c r="B9" s="9">
        <v>0</v>
      </c>
      <c r="C9" s="2" t="s">
        <v>24</v>
      </c>
    </row>
    <row r="11" spans="1:3">
      <c r="A11" s="8" t="s">
        <v>25</v>
      </c>
      <c r="B11" s="11">
        <f>IF('1 借入の条件'!$B$9&gt;='1 借入の条件'!$B$8,0,PMT('1 借入の条件'!$B$7/12,'1 借入の条件'!$B$8-'1 借入の条件'!$B$9,-'1 借入の条件'!$B$6))</f>
        <v>0</v>
      </c>
      <c r="C11" s="2" t="s">
        <v>26</v>
      </c>
    </row>
    <row r="14" spans="1:3">
      <c r="A14" s="2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26"/>
  <sheetViews>
    <sheetView showGridLines="0" workbookViewId="0"/>
  </sheetViews>
  <sheetFormatPr defaultRowHeight="15"/>
  <cols>
    <col min="1" max="1" width="6.7109375" customWidth="1"/>
    <col min="2" max="5" width="16.7109375" customWidth="1"/>
  </cols>
  <sheetData>
    <row r="1" spans="1:5">
      <c r="A1" s="1" t="s">
        <v>28</v>
      </c>
    </row>
    <row r="2" spans="1:5">
      <c r="A2" s="2" t="s">
        <v>29</v>
      </c>
    </row>
    <row r="4" spans="1:5">
      <c r="A4" s="2" t="s">
        <v>10</v>
      </c>
      <c r="B4" s="6" t="s">
        <v>11</v>
      </c>
      <c r="C4" s="7" t="s">
        <v>12</v>
      </c>
    </row>
    <row r="5" spans="1:5">
      <c r="A5" s="12" t="s">
        <v>30</v>
      </c>
      <c r="B5" s="12" t="s">
        <v>31</v>
      </c>
      <c r="C5" s="12" t="s">
        <v>32</v>
      </c>
      <c r="D5" s="12" t="s">
        <v>33</v>
      </c>
      <c r="E5" s="12" t="s">
        <v>34</v>
      </c>
    </row>
    <row r="6" spans="1:5">
      <c r="A6" s="13">
        <v>1</v>
      </c>
      <c r="B6" s="11">
        <f>IF(A6&gt;'1 借入の条件'!$B$8,0,IF(A6&lt;='1 借入の条件'!$B$9,0,PPMT('1 借入の条件'!$B$7/12,A6-'1 借入の条件'!$B$9,'1 借入の条件'!$B$8-'1 借入の条件'!$B$9,-'1 借入の条件'!$B$6)))</f>
        <v>0</v>
      </c>
      <c r="C6" s="11">
        <f>IF(A6&gt;'1 借入の条件'!$B$8,0,IF(A6&lt;='1 借入の条件'!$B$9,'1 借入の条件'!$B$6*'1 借入の条件'!$B$7/12,IPMT('1 借入の条件'!$B$7/12,A6-'1 借入の条件'!$B$9,'1 借入の条件'!$B$8-'1 借入の条件'!$B$9,-'1 借入の条件'!$B$6)))</f>
        <v>0</v>
      </c>
      <c r="D6" s="11">
        <f>B6+C6</f>
        <v>0</v>
      </c>
      <c r="E6" s="11">
        <f>'1 借入の条件'!$B$6-B6</f>
        <v>0</v>
      </c>
    </row>
    <row r="7" spans="1:5">
      <c r="A7" s="13">
        <v>2</v>
      </c>
      <c r="B7" s="11">
        <f>IF(A7&gt;'1 借入の条件'!$B$8,0,IF(A7&lt;='1 借入の条件'!$B$9,0,PPMT('1 借入の条件'!$B$7/12,A7-'1 借入の条件'!$B$9,'1 借入の条件'!$B$8-'1 借入の条件'!$B$9,-'1 借入の条件'!$B$6)))</f>
        <v>0</v>
      </c>
      <c r="C7" s="11">
        <f>IF(A7&gt;'1 借入の条件'!$B$8,0,IF(A7&lt;='1 借入の条件'!$B$9,'1 借入の条件'!$B$6*'1 借入の条件'!$B$7/12,IPMT('1 借入の条件'!$B$7/12,A7-'1 借入の条件'!$B$9,'1 借入の条件'!$B$8-'1 借入の条件'!$B$9,-'1 借入の条件'!$B$6)))</f>
        <v>0</v>
      </c>
      <c r="D7" s="11">
        <f>B7+C7</f>
        <v>0</v>
      </c>
      <c r="E7" s="11">
        <f>E6-B7</f>
        <v>0</v>
      </c>
    </row>
    <row r="8" spans="1:5">
      <c r="A8" s="13">
        <v>3</v>
      </c>
      <c r="B8" s="11">
        <f>IF(A8&gt;'1 借入の条件'!$B$8,0,IF(A8&lt;='1 借入の条件'!$B$9,0,PPMT('1 借入の条件'!$B$7/12,A8-'1 借入の条件'!$B$9,'1 借入の条件'!$B$8-'1 借入の条件'!$B$9,-'1 借入の条件'!$B$6)))</f>
        <v>0</v>
      </c>
      <c r="C8" s="11">
        <f>IF(A8&gt;'1 借入の条件'!$B$8,0,IF(A8&lt;='1 借入の条件'!$B$9,'1 借入の条件'!$B$6*'1 借入の条件'!$B$7/12,IPMT('1 借入の条件'!$B$7/12,A8-'1 借入の条件'!$B$9,'1 借入の条件'!$B$8-'1 借入の条件'!$B$9,-'1 借入の条件'!$B$6)))</f>
        <v>0</v>
      </c>
      <c r="D8" s="11">
        <f>B8+C8</f>
        <v>0</v>
      </c>
      <c r="E8" s="11">
        <f>E7-B8</f>
        <v>0</v>
      </c>
    </row>
    <row r="9" spans="1:5">
      <c r="A9" s="13">
        <v>4</v>
      </c>
      <c r="B9" s="11">
        <f>IF(A9&gt;'1 借入の条件'!$B$8,0,IF(A9&lt;='1 借入の条件'!$B$9,0,PPMT('1 借入の条件'!$B$7/12,A9-'1 借入の条件'!$B$9,'1 借入の条件'!$B$8-'1 借入の条件'!$B$9,-'1 借入の条件'!$B$6)))</f>
        <v>0</v>
      </c>
      <c r="C9" s="11">
        <f>IF(A9&gt;'1 借入の条件'!$B$8,0,IF(A9&lt;='1 借入の条件'!$B$9,'1 借入の条件'!$B$6*'1 借入の条件'!$B$7/12,IPMT('1 借入の条件'!$B$7/12,A9-'1 借入の条件'!$B$9,'1 借入の条件'!$B$8-'1 借入の条件'!$B$9,-'1 借入の条件'!$B$6)))</f>
        <v>0</v>
      </c>
      <c r="D9" s="11">
        <f>B9+C9</f>
        <v>0</v>
      </c>
      <c r="E9" s="11">
        <f>E8-B9</f>
        <v>0</v>
      </c>
    </row>
    <row r="10" spans="1:5">
      <c r="A10" s="13">
        <v>5</v>
      </c>
      <c r="B10" s="11">
        <f>IF(A10&gt;'1 借入の条件'!$B$8,0,IF(A10&lt;='1 借入の条件'!$B$9,0,PPMT('1 借入の条件'!$B$7/12,A10-'1 借入の条件'!$B$9,'1 借入の条件'!$B$8-'1 借入の条件'!$B$9,-'1 借入の条件'!$B$6)))</f>
        <v>0</v>
      </c>
      <c r="C10" s="11">
        <f>IF(A10&gt;'1 借入の条件'!$B$8,0,IF(A10&lt;='1 借入の条件'!$B$9,'1 借入の条件'!$B$6*'1 借入の条件'!$B$7/12,IPMT('1 借入の条件'!$B$7/12,A10-'1 借入の条件'!$B$9,'1 借入の条件'!$B$8-'1 借入の条件'!$B$9,-'1 借入の条件'!$B$6)))</f>
        <v>0</v>
      </c>
      <c r="D10" s="11">
        <f>B10+C10</f>
        <v>0</v>
      </c>
      <c r="E10" s="11">
        <f>E9-B10</f>
        <v>0</v>
      </c>
    </row>
    <row r="11" spans="1:5">
      <c r="A11" s="13">
        <v>6</v>
      </c>
      <c r="B11" s="11">
        <f>IF(A11&gt;'1 借入の条件'!$B$8,0,IF(A11&lt;='1 借入の条件'!$B$9,0,PPMT('1 借入の条件'!$B$7/12,A11-'1 借入の条件'!$B$9,'1 借入の条件'!$B$8-'1 借入の条件'!$B$9,-'1 借入の条件'!$B$6)))</f>
        <v>0</v>
      </c>
      <c r="C11" s="11">
        <f>IF(A11&gt;'1 借入の条件'!$B$8,0,IF(A11&lt;='1 借入の条件'!$B$9,'1 借入の条件'!$B$6*'1 借入の条件'!$B$7/12,IPMT('1 借入の条件'!$B$7/12,A11-'1 借入の条件'!$B$9,'1 借入の条件'!$B$8-'1 借入の条件'!$B$9,-'1 借入の条件'!$B$6)))</f>
        <v>0</v>
      </c>
      <c r="D11" s="11">
        <f>B11+C11</f>
        <v>0</v>
      </c>
      <c r="E11" s="11">
        <f>E10-B11</f>
        <v>0</v>
      </c>
    </row>
    <row r="12" spans="1:5">
      <c r="A12" s="13">
        <v>7</v>
      </c>
      <c r="B12" s="11">
        <f>IF(A12&gt;'1 借入の条件'!$B$8,0,IF(A12&lt;='1 借入の条件'!$B$9,0,PPMT('1 借入の条件'!$B$7/12,A12-'1 借入の条件'!$B$9,'1 借入の条件'!$B$8-'1 借入の条件'!$B$9,-'1 借入の条件'!$B$6)))</f>
        <v>0</v>
      </c>
      <c r="C12" s="11">
        <f>IF(A12&gt;'1 借入の条件'!$B$8,0,IF(A12&lt;='1 借入の条件'!$B$9,'1 借入の条件'!$B$6*'1 借入の条件'!$B$7/12,IPMT('1 借入の条件'!$B$7/12,A12-'1 借入の条件'!$B$9,'1 借入の条件'!$B$8-'1 借入の条件'!$B$9,-'1 借入の条件'!$B$6)))</f>
        <v>0</v>
      </c>
      <c r="D12" s="11">
        <f>B12+C12</f>
        <v>0</v>
      </c>
      <c r="E12" s="11">
        <f>E11-B12</f>
        <v>0</v>
      </c>
    </row>
    <row r="13" spans="1:5">
      <c r="A13" s="13">
        <v>8</v>
      </c>
      <c r="B13" s="11">
        <f>IF(A13&gt;'1 借入の条件'!$B$8,0,IF(A13&lt;='1 借入の条件'!$B$9,0,PPMT('1 借入の条件'!$B$7/12,A13-'1 借入の条件'!$B$9,'1 借入の条件'!$B$8-'1 借入の条件'!$B$9,-'1 借入の条件'!$B$6)))</f>
        <v>0</v>
      </c>
      <c r="C13" s="11">
        <f>IF(A13&gt;'1 借入の条件'!$B$8,0,IF(A13&lt;='1 借入の条件'!$B$9,'1 借入の条件'!$B$6*'1 借入の条件'!$B$7/12,IPMT('1 借入の条件'!$B$7/12,A13-'1 借入の条件'!$B$9,'1 借入の条件'!$B$8-'1 借入の条件'!$B$9,-'1 借入の条件'!$B$6)))</f>
        <v>0</v>
      </c>
      <c r="D13" s="11">
        <f>B13+C13</f>
        <v>0</v>
      </c>
      <c r="E13" s="11">
        <f>E12-B13</f>
        <v>0</v>
      </c>
    </row>
    <row r="14" spans="1:5">
      <c r="A14" s="13">
        <v>9</v>
      </c>
      <c r="B14" s="11">
        <f>IF(A14&gt;'1 借入の条件'!$B$8,0,IF(A14&lt;='1 借入の条件'!$B$9,0,PPMT('1 借入の条件'!$B$7/12,A14-'1 借入の条件'!$B$9,'1 借入の条件'!$B$8-'1 借入の条件'!$B$9,-'1 借入の条件'!$B$6)))</f>
        <v>0</v>
      </c>
      <c r="C14" s="11">
        <f>IF(A14&gt;'1 借入の条件'!$B$8,0,IF(A14&lt;='1 借入の条件'!$B$9,'1 借入の条件'!$B$6*'1 借入の条件'!$B$7/12,IPMT('1 借入の条件'!$B$7/12,A14-'1 借入の条件'!$B$9,'1 借入の条件'!$B$8-'1 借入の条件'!$B$9,-'1 借入の条件'!$B$6)))</f>
        <v>0</v>
      </c>
      <c r="D14" s="11">
        <f>B14+C14</f>
        <v>0</v>
      </c>
      <c r="E14" s="11">
        <f>E13-B14</f>
        <v>0</v>
      </c>
    </row>
    <row r="15" spans="1:5">
      <c r="A15" s="13">
        <v>10</v>
      </c>
      <c r="B15" s="11">
        <f>IF(A15&gt;'1 借入の条件'!$B$8,0,IF(A15&lt;='1 借入の条件'!$B$9,0,PPMT('1 借入の条件'!$B$7/12,A15-'1 借入の条件'!$B$9,'1 借入の条件'!$B$8-'1 借入の条件'!$B$9,-'1 借入の条件'!$B$6)))</f>
        <v>0</v>
      </c>
      <c r="C15" s="11">
        <f>IF(A15&gt;'1 借入の条件'!$B$8,0,IF(A15&lt;='1 借入の条件'!$B$9,'1 借入の条件'!$B$6*'1 借入の条件'!$B$7/12,IPMT('1 借入の条件'!$B$7/12,A15-'1 借入の条件'!$B$9,'1 借入の条件'!$B$8-'1 借入の条件'!$B$9,-'1 借入の条件'!$B$6)))</f>
        <v>0</v>
      </c>
      <c r="D15" s="11">
        <f>B15+C15</f>
        <v>0</v>
      </c>
      <c r="E15" s="11">
        <f>E14-B15</f>
        <v>0</v>
      </c>
    </row>
    <row r="16" spans="1:5">
      <c r="A16" s="13">
        <v>11</v>
      </c>
      <c r="B16" s="11">
        <f>IF(A16&gt;'1 借入の条件'!$B$8,0,IF(A16&lt;='1 借入の条件'!$B$9,0,PPMT('1 借入の条件'!$B$7/12,A16-'1 借入の条件'!$B$9,'1 借入の条件'!$B$8-'1 借入の条件'!$B$9,-'1 借入の条件'!$B$6)))</f>
        <v>0</v>
      </c>
      <c r="C16" s="11">
        <f>IF(A16&gt;'1 借入の条件'!$B$8,0,IF(A16&lt;='1 借入の条件'!$B$9,'1 借入の条件'!$B$6*'1 借入の条件'!$B$7/12,IPMT('1 借入の条件'!$B$7/12,A16-'1 借入の条件'!$B$9,'1 借入の条件'!$B$8-'1 借入の条件'!$B$9,-'1 借入の条件'!$B$6)))</f>
        <v>0</v>
      </c>
      <c r="D16" s="11">
        <f>B16+C16</f>
        <v>0</v>
      </c>
      <c r="E16" s="11">
        <f>E15-B16</f>
        <v>0</v>
      </c>
    </row>
    <row r="17" spans="1:5">
      <c r="A17" s="13">
        <v>12</v>
      </c>
      <c r="B17" s="11">
        <f>IF(A17&gt;'1 借入の条件'!$B$8,0,IF(A17&lt;='1 借入の条件'!$B$9,0,PPMT('1 借入の条件'!$B$7/12,A17-'1 借入の条件'!$B$9,'1 借入の条件'!$B$8-'1 借入の条件'!$B$9,-'1 借入の条件'!$B$6)))</f>
        <v>0</v>
      </c>
      <c r="C17" s="11">
        <f>IF(A17&gt;'1 借入の条件'!$B$8,0,IF(A17&lt;='1 借入の条件'!$B$9,'1 借入の条件'!$B$6*'1 借入の条件'!$B$7/12,IPMT('1 借入の条件'!$B$7/12,A17-'1 借入の条件'!$B$9,'1 借入の条件'!$B$8-'1 借入の条件'!$B$9,-'1 借入の条件'!$B$6)))</f>
        <v>0</v>
      </c>
      <c r="D17" s="11">
        <f>B17+C17</f>
        <v>0</v>
      </c>
      <c r="E17" s="11">
        <f>E16-B17</f>
        <v>0</v>
      </c>
    </row>
    <row r="18" spans="1:5">
      <c r="A18" s="13">
        <v>13</v>
      </c>
      <c r="B18" s="11">
        <f>IF(A18&gt;'1 借入の条件'!$B$8,0,IF(A18&lt;='1 借入の条件'!$B$9,0,PPMT('1 借入の条件'!$B$7/12,A18-'1 借入の条件'!$B$9,'1 借入の条件'!$B$8-'1 借入の条件'!$B$9,-'1 借入の条件'!$B$6)))</f>
        <v>0</v>
      </c>
      <c r="C18" s="11">
        <f>IF(A18&gt;'1 借入の条件'!$B$8,0,IF(A18&lt;='1 借入の条件'!$B$9,'1 借入の条件'!$B$6*'1 借入の条件'!$B$7/12,IPMT('1 借入の条件'!$B$7/12,A18-'1 借入の条件'!$B$9,'1 借入の条件'!$B$8-'1 借入の条件'!$B$9,-'1 借入の条件'!$B$6)))</f>
        <v>0</v>
      </c>
      <c r="D18" s="11">
        <f>B18+C18</f>
        <v>0</v>
      </c>
      <c r="E18" s="11">
        <f>E17-B18</f>
        <v>0</v>
      </c>
    </row>
    <row r="19" spans="1:5">
      <c r="A19" s="13">
        <v>14</v>
      </c>
      <c r="B19" s="11">
        <f>IF(A19&gt;'1 借入の条件'!$B$8,0,IF(A19&lt;='1 借入の条件'!$B$9,0,PPMT('1 借入の条件'!$B$7/12,A19-'1 借入の条件'!$B$9,'1 借入の条件'!$B$8-'1 借入の条件'!$B$9,-'1 借入の条件'!$B$6)))</f>
        <v>0</v>
      </c>
      <c r="C19" s="11">
        <f>IF(A19&gt;'1 借入の条件'!$B$8,0,IF(A19&lt;='1 借入の条件'!$B$9,'1 借入の条件'!$B$6*'1 借入の条件'!$B$7/12,IPMT('1 借入の条件'!$B$7/12,A19-'1 借入の条件'!$B$9,'1 借入の条件'!$B$8-'1 借入の条件'!$B$9,-'1 借入の条件'!$B$6)))</f>
        <v>0</v>
      </c>
      <c r="D19" s="11">
        <f>B19+C19</f>
        <v>0</v>
      </c>
      <c r="E19" s="11">
        <f>E18-B19</f>
        <v>0</v>
      </c>
    </row>
    <row r="20" spans="1:5">
      <c r="A20" s="13">
        <v>15</v>
      </c>
      <c r="B20" s="11">
        <f>IF(A20&gt;'1 借入の条件'!$B$8,0,IF(A20&lt;='1 借入の条件'!$B$9,0,PPMT('1 借入の条件'!$B$7/12,A20-'1 借入の条件'!$B$9,'1 借入の条件'!$B$8-'1 借入の条件'!$B$9,-'1 借入の条件'!$B$6)))</f>
        <v>0</v>
      </c>
      <c r="C20" s="11">
        <f>IF(A20&gt;'1 借入の条件'!$B$8,0,IF(A20&lt;='1 借入の条件'!$B$9,'1 借入の条件'!$B$6*'1 借入の条件'!$B$7/12,IPMT('1 借入の条件'!$B$7/12,A20-'1 借入の条件'!$B$9,'1 借入の条件'!$B$8-'1 借入の条件'!$B$9,-'1 借入の条件'!$B$6)))</f>
        <v>0</v>
      </c>
      <c r="D20" s="11">
        <f>B20+C20</f>
        <v>0</v>
      </c>
      <c r="E20" s="11">
        <f>E19-B20</f>
        <v>0</v>
      </c>
    </row>
    <row r="21" spans="1:5">
      <c r="A21" s="13">
        <v>16</v>
      </c>
      <c r="B21" s="11">
        <f>IF(A21&gt;'1 借入の条件'!$B$8,0,IF(A21&lt;='1 借入の条件'!$B$9,0,PPMT('1 借入の条件'!$B$7/12,A21-'1 借入の条件'!$B$9,'1 借入の条件'!$B$8-'1 借入の条件'!$B$9,-'1 借入の条件'!$B$6)))</f>
        <v>0</v>
      </c>
      <c r="C21" s="11">
        <f>IF(A21&gt;'1 借入の条件'!$B$8,0,IF(A21&lt;='1 借入の条件'!$B$9,'1 借入の条件'!$B$6*'1 借入の条件'!$B$7/12,IPMT('1 借入の条件'!$B$7/12,A21-'1 借入の条件'!$B$9,'1 借入の条件'!$B$8-'1 借入の条件'!$B$9,-'1 借入の条件'!$B$6)))</f>
        <v>0</v>
      </c>
      <c r="D21" s="11">
        <f>B21+C21</f>
        <v>0</v>
      </c>
      <c r="E21" s="11">
        <f>E20-B21</f>
        <v>0</v>
      </c>
    </row>
    <row r="22" spans="1:5">
      <c r="A22" s="13">
        <v>17</v>
      </c>
      <c r="B22" s="11">
        <f>IF(A22&gt;'1 借入の条件'!$B$8,0,IF(A22&lt;='1 借入の条件'!$B$9,0,PPMT('1 借入の条件'!$B$7/12,A22-'1 借入の条件'!$B$9,'1 借入の条件'!$B$8-'1 借入の条件'!$B$9,-'1 借入の条件'!$B$6)))</f>
        <v>0</v>
      </c>
      <c r="C22" s="11">
        <f>IF(A22&gt;'1 借入の条件'!$B$8,0,IF(A22&lt;='1 借入の条件'!$B$9,'1 借入の条件'!$B$6*'1 借入の条件'!$B$7/12,IPMT('1 借入の条件'!$B$7/12,A22-'1 借入の条件'!$B$9,'1 借入の条件'!$B$8-'1 借入の条件'!$B$9,-'1 借入の条件'!$B$6)))</f>
        <v>0</v>
      </c>
      <c r="D22" s="11">
        <f>B22+C22</f>
        <v>0</v>
      </c>
      <c r="E22" s="11">
        <f>E21-B22</f>
        <v>0</v>
      </c>
    </row>
    <row r="23" spans="1:5">
      <c r="A23" s="13">
        <v>18</v>
      </c>
      <c r="B23" s="11">
        <f>IF(A23&gt;'1 借入の条件'!$B$8,0,IF(A23&lt;='1 借入の条件'!$B$9,0,PPMT('1 借入の条件'!$B$7/12,A23-'1 借入の条件'!$B$9,'1 借入の条件'!$B$8-'1 借入の条件'!$B$9,-'1 借入の条件'!$B$6)))</f>
        <v>0</v>
      </c>
      <c r="C23" s="11">
        <f>IF(A23&gt;'1 借入の条件'!$B$8,0,IF(A23&lt;='1 借入の条件'!$B$9,'1 借入の条件'!$B$6*'1 借入の条件'!$B$7/12,IPMT('1 借入の条件'!$B$7/12,A23-'1 借入の条件'!$B$9,'1 借入の条件'!$B$8-'1 借入の条件'!$B$9,-'1 借入の条件'!$B$6)))</f>
        <v>0</v>
      </c>
      <c r="D23" s="11">
        <f>B23+C23</f>
        <v>0</v>
      </c>
      <c r="E23" s="11">
        <f>E22-B23</f>
        <v>0</v>
      </c>
    </row>
    <row r="24" spans="1:5">
      <c r="A24" s="13">
        <v>19</v>
      </c>
      <c r="B24" s="11">
        <f>IF(A24&gt;'1 借入の条件'!$B$8,0,IF(A24&lt;='1 借入の条件'!$B$9,0,PPMT('1 借入の条件'!$B$7/12,A24-'1 借入の条件'!$B$9,'1 借入の条件'!$B$8-'1 借入の条件'!$B$9,-'1 借入の条件'!$B$6)))</f>
        <v>0</v>
      </c>
      <c r="C24" s="11">
        <f>IF(A24&gt;'1 借入の条件'!$B$8,0,IF(A24&lt;='1 借入の条件'!$B$9,'1 借入の条件'!$B$6*'1 借入の条件'!$B$7/12,IPMT('1 借入の条件'!$B$7/12,A24-'1 借入の条件'!$B$9,'1 借入の条件'!$B$8-'1 借入の条件'!$B$9,-'1 借入の条件'!$B$6)))</f>
        <v>0</v>
      </c>
      <c r="D24" s="11">
        <f>B24+C24</f>
        <v>0</v>
      </c>
      <c r="E24" s="11">
        <f>E23-B24</f>
        <v>0</v>
      </c>
    </row>
    <row r="25" spans="1:5">
      <c r="A25" s="13">
        <v>20</v>
      </c>
      <c r="B25" s="11">
        <f>IF(A25&gt;'1 借入の条件'!$B$8,0,IF(A25&lt;='1 借入の条件'!$B$9,0,PPMT('1 借入の条件'!$B$7/12,A25-'1 借入の条件'!$B$9,'1 借入の条件'!$B$8-'1 借入の条件'!$B$9,-'1 借入の条件'!$B$6)))</f>
        <v>0</v>
      </c>
      <c r="C25" s="11">
        <f>IF(A25&gt;'1 借入の条件'!$B$8,0,IF(A25&lt;='1 借入の条件'!$B$9,'1 借入の条件'!$B$6*'1 借入の条件'!$B$7/12,IPMT('1 借入の条件'!$B$7/12,A25-'1 借入の条件'!$B$9,'1 借入の条件'!$B$8-'1 借入の条件'!$B$9,-'1 借入の条件'!$B$6)))</f>
        <v>0</v>
      </c>
      <c r="D25" s="11">
        <f>B25+C25</f>
        <v>0</v>
      </c>
      <c r="E25" s="11">
        <f>E24-B25</f>
        <v>0</v>
      </c>
    </row>
    <row r="26" spans="1:5">
      <c r="A26" s="13">
        <v>21</v>
      </c>
      <c r="B26" s="11">
        <f>IF(A26&gt;'1 借入の条件'!$B$8,0,IF(A26&lt;='1 借入の条件'!$B$9,0,PPMT('1 借入の条件'!$B$7/12,A26-'1 借入の条件'!$B$9,'1 借入の条件'!$B$8-'1 借入の条件'!$B$9,-'1 借入の条件'!$B$6)))</f>
        <v>0</v>
      </c>
      <c r="C26" s="11">
        <f>IF(A26&gt;'1 借入の条件'!$B$8,0,IF(A26&lt;='1 借入の条件'!$B$9,'1 借入の条件'!$B$6*'1 借入の条件'!$B$7/12,IPMT('1 借入の条件'!$B$7/12,A26-'1 借入の条件'!$B$9,'1 借入の条件'!$B$8-'1 借入の条件'!$B$9,-'1 借入の条件'!$B$6)))</f>
        <v>0</v>
      </c>
      <c r="D26" s="11">
        <f>B26+C26</f>
        <v>0</v>
      </c>
      <c r="E26" s="11">
        <f>E25-B26</f>
        <v>0</v>
      </c>
    </row>
    <row r="27" spans="1:5">
      <c r="A27" s="13">
        <v>22</v>
      </c>
      <c r="B27" s="11">
        <f>IF(A27&gt;'1 借入の条件'!$B$8,0,IF(A27&lt;='1 借入の条件'!$B$9,0,PPMT('1 借入の条件'!$B$7/12,A27-'1 借入の条件'!$B$9,'1 借入の条件'!$B$8-'1 借入の条件'!$B$9,-'1 借入の条件'!$B$6)))</f>
        <v>0</v>
      </c>
      <c r="C27" s="11">
        <f>IF(A27&gt;'1 借入の条件'!$B$8,0,IF(A27&lt;='1 借入の条件'!$B$9,'1 借入の条件'!$B$6*'1 借入の条件'!$B$7/12,IPMT('1 借入の条件'!$B$7/12,A27-'1 借入の条件'!$B$9,'1 借入の条件'!$B$8-'1 借入の条件'!$B$9,-'1 借入の条件'!$B$6)))</f>
        <v>0</v>
      </c>
      <c r="D27" s="11">
        <f>B27+C27</f>
        <v>0</v>
      </c>
      <c r="E27" s="11">
        <f>E26-B27</f>
        <v>0</v>
      </c>
    </row>
    <row r="28" spans="1:5">
      <c r="A28" s="13">
        <v>23</v>
      </c>
      <c r="B28" s="11">
        <f>IF(A28&gt;'1 借入の条件'!$B$8,0,IF(A28&lt;='1 借入の条件'!$B$9,0,PPMT('1 借入の条件'!$B$7/12,A28-'1 借入の条件'!$B$9,'1 借入の条件'!$B$8-'1 借入の条件'!$B$9,-'1 借入の条件'!$B$6)))</f>
        <v>0</v>
      </c>
      <c r="C28" s="11">
        <f>IF(A28&gt;'1 借入の条件'!$B$8,0,IF(A28&lt;='1 借入の条件'!$B$9,'1 借入の条件'!$B$6*'1 借入の条件'!$B$7/12,IPMT('1 借入の条件'!$B$7/12,A28-'1 借入の条件'!$B$9,'1 借入の条件'!$B$8-'1 借入の条件'!$B$9,-'1 借入の条件'!$B$6)))</f>
        <v>0</v>
      </c>
      <c r="D28" s="11">
        <f>B28+C28</f>
        <v>0</v>
      </c>
      <c r="E28" s="11">
        <f>E27-B28</f>
        <v>0</v>
      </c>
    </row>
    <row r="29" spans="1:5">
      <c r="A29" s="13">
        <v>24</v>
      </c>
      <c r="B29" s="11">
        <f>IF(A29&gt;'1 借入の条件'!$B$8,0,IF(A29&lt;='1 借入の条件'!$B$9,0,PPMT('1 借入の条件'!$B$7/12,A29-'1 借入の条件'!$B$9,'1 借入の条件'!$B$8-'1 借入の条件'!$B$9,-'1 借入の条件'!$B$6)))</f>
        <v>0</v>
      </c>
      <c r="C29" s="11">
        <f>IF(A29&gt;'1 借入の条件'!$B$8,0,IF(A29&lt;='1 借入の条件'!$B$9,'1 借入の条件'!$B$6*'1 借入の条件'!$B$7/12,IPMT('1 借入の条件'!$B$7/12,A29-'1 借入の条件'!$B$9,'1 借入の条件'!$B$8-'1 借入の条件'!$B$9,-'1 借入の条件'!$B$6)))</f>
        <v>0</v>
      </c>
      <c r="D29" s="11">
        <f>B29+C29</f>
        <v>0</v>
      </c>
      <c r="E29" s="11">
        <f>E28-B29</f>
        <v>0</v>
      </c>
    </row>
    <row r="30" spans="1:5">
      <c r="A30" s="13">
        <v>25</v>
      </c>
      <c r="B30" s="11">
        <f>IF(A30&gt;'1 借入の条件'!$B$8,0,IF(A30&lt;='1 借入の条件'!$B$9,0,PPMT('1 借入の条件'!$B$7/12,A30-'1 借入の条件'!$B$9,'1 借入の条件'!$B$8-'1 借入の条件'!$B$9,-'1 借入の条件'!$B$6)))</f>
        <v>0</v>
      </c>
      <c r="C30" s="11">
        <f>IF(A30&gt;'1 借入の条件'!$B$8,0,IF(A30&lt;='1 借入の条件'!$B$9,'1 借入の条件'!$B$6*'1 借入の条件'!$B$7/12,IPMT('1 借入の条件'!$B$7/12,A30-'1 借入の条件'!$B$9,'1 借入の条件'!$B$8-'1 借入の条件'!$B$9,-'1 借入の条件'!$B$6)))</f>
        <v>0</v>
      </c>
      <c r="D30" s="11">
        <f>B30+C30</f>
        <v>0</v>
      </c>
      <c r="E30" s="11">
        <f>E29-B30</f>
        <v>0</v>
      </c>
    </row>
    <row r="31" spans="1:5">
      <c r="A31" s="13">
        <v>26</v>
      </c>
      <c r="B31" s="11">
        <f>IF(A31&gt;'1 借入の条件'!$B$8,0,IF(A31&lt;='1 借入の条件'!$B$9,0,PPMT('1 借入の条件'!$B$7/12,A31-'1 借入の条件'!$B$9,'1 借入の条件'!$B$8-'1 借入の条件'!$B$9,-'1 借入の条件'!$B$6)))</f>
        <v>0</v>
      </c>
      <c r="C31" s="11">
        <f>IF(A31&gt;'1 借入の条件'!$B$8,0,IF(A31&lt;='1 借入の条件'!$B$9,'1 借入の条件'!$B$6*'1 借入の条件'!$B$7/12,IPMT('1 借入の条件'!$B$7/12,A31-'1 借入の条件'!$B$9,'1 借入の条件'!$B$8-'1 借入の条件'!$B$9,-'1 借入の条件'!$B$6)))</f>
        <v>0</v>
      </c>
      <c r="D31" s="11">
        <f>B31+C31</f>
        <v>0</v>
      </c>
      <c r="E31" s="11">
        <f>E30-B31</f>
        <v>0</v>
      </c>
    </row>
    <row r="32" spans="1:5">
      <c r="A32" s="13">
        <v>27</v>
      </c>
      <c r="B32" s="11">
        <f>IF(A32&gt;'1 借入の条件'!$B$8,0,IF(A32&lt;='1 借入の条件'!$B$9,0,PPMT('1 借入の条件'!$B$7/12,A32-'1 借入の条件'!$B$9,'1 借入の条件'!$B$8-'1 借入の条件'!$B$9,-'1 借入の条件'!$B$6)))</f>
        <v>0</v>
      </c>
      <c r="C32" s="11">
        <f>IF(A32&gt;'1 借入の条件'!$B$8,0,IF(A32&lt;='1 借入の条件'!$B$9,'1 借入の条件'!$B$6*'1 借入の条件'!$B$7/12,IPMT('1 借入の条件'!$B$7/12,A32-'1 借入の条件'!$B$9,'1 借入の条件'!$B$8-'1 借入の条件'!$B$9,-'1 借入の条件'!$B$6)))</f>
        <v>0</v>
      </c>
      <c r="D32" s="11">
        <f>B32+C32</f>
        <v>0</v>
      </c>
      <c r="E32" s="11">
        <f>E31-B32</f>
        <v>0</v>
      </c>
    </row>
    <row r="33" spans="1:5">
      <c r="A33" s="13">
        <v>28</v>
      </c>
      <c r="B33" s="11">
        <f>IF(A33&gt;'1 借入の条件'!$B$8,0,IF(A33&lt;='1 借入の条件'!$B$9,0,PPMT('1 借入の条件'!$B$7/12,A33-'1 借入の条件'!$B$9,'1 借入の条件'!$B$8-'1 借入の条件'!$B$9,-'1 借入の条件'!$B$6)))</f>
        <v>0</v>
      </c>
      <c r="C33" s="11">
        <f>IF(A33&gt;'1 借入の条件'!$B$8,0,IF(A33&lt;='1 借入の条件'!$B$9,'1 借入の条件'!$B$6*'1 借入の条件'!$B$7/12,IPMT('1 借入の条件'!$B$7/12,A33-'1 借入の条件'!$B$9,'1 借入の条件'!$B$8-'1 借入の条件'!$B$9,-'1 借入の条件'!$B$6)))</f>
        <v>0</v>
      </c>
      <c r="D33" s="11">
        <f>B33+C33</f>
        <v>0</v>
      </c>
      <c r="E33" s="11">
        <f>E32-B33</f>
        <v>0</v>
      </c>
    </row>
    <row r="34" spans="1:5">
      <c r="A34" s="13">
        <v>29</v>
      </c>
      <c r="B34" s="11">
        <f>IF(A34&gt;'1 借入の条件'!$B$8,0,IF(A34&lt;='1 借入の条件'!$B$9,0,PPMT('1 借入の条件'!$B$7/12,A34-'1 借入の条件'!$B$9,'1 借入の条件'!$B$8-'1 借入の条件'!$B$9,-'1 借入の条件'!$B$6)))</f>
        <v>0</v>
      </c>
      <c r="C34" s="11">
        <f>IF(A34&gt;'1 借入の条件'!$B$8,0,IF(A34&lt;='1 借入の条件'!$B$9,'1 借入の条件'!$B$6*'1 借入の条件'!$B$7/12,IPMT('1 借入の条件'!$B$7/12,A34-'1 借入の条件'!$B$9,'1 借入の条件'!$B$8-'1 借入の条件'!$B$9,-'1 借入の条件'!$B$6)))</f>
        <v>0</v>
      </c>
      <c r="D34" s="11">
        <f>B34+C34</f>
        <v>0</v>
      </c>
      <c r="E34" s="11">
        <f>E33-B34</f>
        <v>0</v>
      </c>
    </row>
    <row r="35" spans="1:5">
      <c r="A35" s="13">
        <v>30</v>
      </c>
      <c r="B35" s="11">
        <f>IF(A35&gt;'1 借入の条件'!$B$8,0,IF(A35&lt;='1 借入の条件'!$B$9,0,PPMT('1 借入の条件'!$B$7/12,A35-'1 借入の条件'!$B$9,'1 借入の条件'!$B$8-'1 借入の条件'!$B$9,-'1 借入の条件'!$B$6)))</f>
        <v>0</v>
      </c>
      <c r="C35" s="11">
        <f>IF(A35&gt;'1 借入の条件'!$B$8,0,IF(A35&lt;='1 借入の条件'!$B$9,'1 借入の条件'!$B$6*'1 借入の条件'!$B$7/12,IPMT('1 借入の条件'!$B$7/12,A35-'1 借入の条件'!$B$9,'1 借入の条件'!$B$8-'1 借入の条件'!$B$9,-'1 借入の条件'!$B$6)))</f>
        <v>0</v>
      </c>
      <c r="D35" s="11">
        <f>B35+C35</f>
        <v>0</v>
      </c>
      <c r="E35" s="11">
        <f>E34-B35</f>
        <v>0</v>
      </c>
    </row>
    <row r="36" spans="1:5">
      <c r="A36" s="13">
        <v>31</v>
      </c>
      <c r="B36" s="11">
        <f>IF(A36&gt;'1 借入の条件'!$B$8,0,IF(A36&lt;='1 借入の条件'!$B$9,0,PPMT('1 借入の条件'!$B$7/12,A36-'1 借入の条件'!$B$9,'1 借入の条件'!$B$8-'1 借入の条件'!$B$9,-'1 借入の条件'!$B$6)))</f>
        <v>0</v>
      </c>
      <c r="C36" s="11">
        <f>IF(A36&gt;'1 借入の条件'!$B$8,0,IF(A36&lt;='1 借入の条件'!$B$9,'1 借入の条件'!$B$6*'1 借入の条件'!$B$7/12,IPMT('1 借入の条件'!$B$7/12,A36-'1 借入の条件'!$B$9,'1 借入の条件'!$B$8-'1 借入の条件'!$B$9,-'1 借入の条件'!$B$6)))</f>
        <v>0</v>
      </c>
      <c r="D36" s="11">
        <f>B36+C36</f>
        <v>0</v>
      </c>
      <c r="E36" s="11">
        <f>E35-B36</f>
        <v>0</v>
      </c>
    </row>
    <row r="37" spans="1:5">
      <c r="A37" s="13">
        <v>32</v>
      </c>
      <c r="B37" s="11">
        <f>IF(A37&gt;'1 借入の条件'!$B$8,0,IF(A37&lt;='1 借入の条件'!$B$9,0,PPMT('1 借入の条件'!$B$7/12,A37-'1 借入の条件'!$B$9,'1 借入の条件'!$B$8-'1 借入の条件'!$B$9,-'1 借入の条件'!$B$6)))</f>
        <v>0</v>
      </c>
      <c r="C37" s="11">
        <f>IF(A37&gt;'1 借入の条件'!$B$8,0,IF(A37&lt;='1 借入の条件'!$B$9,'1 借入の条件'!$B$6*'1 借入の条件'!$B$7/12,IPMT('1 借入の条件'!$B$7/12,A37-'1 借入の条件'!$B$9,'1 借入の条件'!$B$8-'1 借入の条件'!$B$9,-'1 借入の条件'!$B$6)))</f>
        <v>0</v>
      </c>
      <c r="D37" s="11">
        <f>B37+C37</f>
        <v>0</v>
      </c>
      <c r="E37" s="11">
        <f>E36-B37</f>
        <v>0</v>
      </c>
    </row>
    <row r="38" spans="1:5">
      <c r="A38" s="13">
        <v>33</v>
      </c>
      <c r="B38" s="11">
        <f>IF(A38&gt;'1 借入の条件'!$B$8,0,IF(A38&lt;='1 借入の条件'!$B$9,0,PPMT('1 借入の条件'!$B$7/12,A38-'1 借入の条件'!$B$9,'1 借入の条件'!$B$8-'1 借入の条件'!$B$9,-'1 借入の条件'!$B$6)))</f>
        <v>0</v>
      </c>
      <c r="C38" s="11">
        <f>IF(A38&gt;'1 借入の条件'!$B$8,0,IF(A38&lt;='1 借入の条件'!$B$9,'1 借入の条件'!$B$6*'1 借入の条件'!$B$7/12,IPMT('1 借入の条件'!$B$7/12,A38-'1 借入の条件'!$B$9,'1 借入の条件'!$B$8-'1 借入の条件'!$B$9,-'1 借入の条件'!$B$6)))</f>
        <v>0</v>
      </c>
      <c r="D38" s="11">
        <f>B38+C38</f>
        <v>0</v>
      </c>
      <c r="E38" s="11">
        <f>E37-B38</f>
        <v>0</v>
      </c>
    </row>
    <row r="39" spans="1:5">
      <c r="A39" s="13">
        <v>34</v>
      </c>
      <c r="B39" s="11">
        <f>IF(A39&gt;'1 借入の条件'!$B$8,0,IF(A39&lt;='1 借入の条件'!$B$9,0,PPMT('1 借入の条件'!$B$7/12,A39-'1 借入の条件'!$B$9,'1 借入の条件'!$B$8-'1 借入の条件'!$B$9,-'1 借入の条件'!$B$6)))</f>
        <v>0</v>
      </c>
      <c r="C39" s="11">
        <f>IF(A39&gt;'1 借入の条件'!$B$8,0,IF(A39&lt;='1 借入の条件'!$B$9,'1 借入の条件'!$B$6*'1 借入の条件'!$B$7/12,IPMT('1 借入の条件'!$B$7/12,A39-'1 借入の条件'!$B$9,'1 借入の条件'!$B$8-'1 借入の条件'!$B$9,-'1 借入の条件'!$B$6)))</f>
        <v>0</v>
      </c>
      <c r="D39" s="11">
        <f>B39+C39</f>
        <v>0</v>
      </c>
      <c r="E39" s="11">
        <f>E38-B39</f>
        <v>0</v>
      </c>
    </row>
    <row r="40" spans="1:5">
      <c r="A40" s="13">
        <v>35</v>
      </c>
      <c r="B40" s="11">
        <f>IF(A40&gt;'1 借入の条件'!$B$8,0,IF(A40&lt;='1 借入の条件'!$B$9,0,PPMT('1 借入の条件'!$B$7/12,A40-'1 借入の条件'!$B$9,'1 借入の条件'!$B$8-'1 借入の条件'!$B$9,-'1 借入の条件'!$B$6)))</f>
        <v>0</v>
      </c>
      <c r="C40" s="11">
        <f>IF(A40&gt;'1 借入の条件'!$B$8,0,IF(A40&lt;='1 借入の条件'!$B$9,'1 借入の条件'!$B$6*'1 借入の条件'!$B$7/12,IPMT('1 借入の条件'!$B$7/12,A40-'1 借入の条件'!$B$9,'1 借入の条件'!$B$8-'1 借入の条件'!$B$9,-'1 借入の条件'!$B$6)))</f>
        <v>0</v>
      </c>
      <c r="D40" s="11">
        <f>B40+C40</f>
        <v>0</v>
      </c>
      <c r="E40" s="11">
        <f>E39-B40</f>
        <v>0</v>
      </c>
    </row>
    <row r="41" spans="1:5">
      <c r="A41" s="13">
        <v>36</v>
      </c>
      <c r="B41" s="11">
        <f>IF(A41&gt;'1 借入の条件'!$B$8,0,IF(A41&lt;='1 借入の条件'!$B$9,0,PPMT('1 借入の条件'!$B$7/12,A41-'1 借入の条件'!$B$9,'1 借入の条件'!$B$8-'1 借入の条件'!$B$9,-'1 借入の条件'!$B$6)))</f>
        <v>0</v>
      </c>
      <c r="C41" s="11">
        <f>IF(A41&gt;'1 借入の条件'!$B$8,0,IF(A41&lt;='1 借入の条件'!$B$9,'1 借入の条件'!$B$6*'1 借入の条件'!$B$7/12,IPMT('1 借入の条件'!$B$7/12,A41-'1 借入の条件'!$B$9,'1 借入の条件'!$B$8-'1 借入の条件'!$B$9,-'1 借入の条件'!$B$6)))</f>
        <v>0</v>
      </c>
      <c r="D41" s="11">
        <f>B41+C41</f>
        <v>0</v>
      </c>
      <c r="E41" s="11">
        <f>E40-B41</f>
        <v>0</v>
      </c>
    </row>
    <row r="42" spans="1:5">
      <c r="A42" s="13">
        <v>37</v>
      </c>
      <c r="B42" s="11">
        <f>IF(A42&gt;'1 借入の条件'!$B$8,0,IF(A42&lt;='1 借入の条件'!$B$9,0,PPMT('1 借入の条件'!$B$7/12,A42-'1 借入の条件'!$B$9,'1 借入の条件'!$B$8-'1 借入の条件'!$B$9,-'1 借入の条件'!$B$6)))</f>
        <v>0</v>
      </c>
      <c r="C42" s="11">
        <f>IF(A42&gt;'1 借入の条件'!$B$8,0,IF(A42&lt;='1 借入の条件'!$B$9,'1 借入の条件'!$B$6*'1 借入の条件'!$B$7/12,IPMT('1 借入の条件'!$B$7/12,A42-'1 借入の条件'!$B$9,'1 借入の条件'!$B$8-'1 借入の条件'!$B$9,-'1 借入の条件'!$B$6)))</f>
        <v>0</v>
      </c>
      <c r="D42" s="11">
        <f>B42+C42</f>
        <v>0</v>
      </c>
      <c r="E42" s="11">
        <f>E41-B42</f>
        <v>0</v>
      </c>
    </row>
    <row r="43" spans="1:5">
      <c r="A43" s="13">
        <v>38</v>
      </c>
      <c r="B43" s="11">
        <f>IF(A43&gt;'1 借入の条件'!$B$8,0,IF(A43&lt;='1 借入の条件'!$B$9,0,PPMT('1 借入の条件'!$B$7/12,A43-'1 借入の条件'!$B$9,'1 借入の条件'!$B$8-'1 借入の条件'!$B$9,-'1 借入の条件'!$B$6)))</f>
        <v>0</v>
      </c>
      <c r="C43" s="11">
        <f>IF(A43&gt;'1 借入の条件'!$B$8,0,IF(A43&lt;='1 借入の条件'!$B$9,'1 借入の条件'!$B$6*'1 借入の条件'!$B$7/12,IPMT('1 借入の条件'!$B$7/12,A43-'1 借入の条件'!$B$9,'1 借入の条件'!$B$8-'1 借入の条件'!$B$9,-'1 借入の条件'!$B$6)))</f>
        <v>0</v>
      </c>
      <c r="D43" s="11">
        <f>B43+C43</f>
        <v>0</v>
      </c>
      <c r="E43" s="11">
        <f>E42-B43</f>
        <v>0</v>
      </c>
    </row>
    <row r="44" spans="1:5">
      <c r="A44" s="13">
        <v>39</v>
      </c>
      <c r="B44" s="11">
        <f>IF(A44&gt;'1 借入の条件'!$B$8,0,IF(A44&lt;='1 借入の条件'!$B$9,0,PPMT('1 借入の条件'!$B$7/12,A44-'1 借入の条件'!$B$9,'1 借入の条件'!$B$8-'1 借入の条件'!$B$9,-'1 借入の条件'!$B$6)))</f>
        <v>0</v>
      </c>
      <c r="C44" s="11">
        <f>IF(A44&gt;'1 借入の条件'!$B$8,0,IF(A44&lt;='1 借入の条件'!$B$9,'1 借入の条件'!$B$6*'1 借入の条件'!$B$7/12,IPMT('1 借入の条件'!$B$7/12,A44-'1 借入の条件'!$B$9,'1 借入の条件'!$B$8-'1 借入の条件'!$B$9,-'1 借入の条件'!$B$6)))</f>
        <v>0</v>
      </c>
      <c r="D44" s="11">
        <f>B44+C44</f>
        <v>0</v>
      </c>
      <c r="E44" s="11">
        <f>E43-B44</f>
        <v>0</v>
      </c>
    </row>
    <row r="45" spans="1:5">
      <c r="A45" s="13">
        <v>40</v>
      </c>
      <c r="B45" s="11">
        <f>IF(A45&gt;'1 借入の条件'!$B$8,0,IF(A45&lt;='1 借入の条件'!$B$9,0,PPMT('1 借入の条件'!$B$7/12,A45-'1 借入の条件'!$B$9,'1 借入の条件'!$B$8-'1 借入の条件'!$B$9,-'1 借入の条件'!$B$6)))</f>
        <v>0</v>
      </c>
      <c r="C45" s="11">
        <f>IF(A45&gt;'1 借入の条件'!$B$8,0,IF(A45&lt;='1 借入の条件'!$B$9,'1 借入の条件'!$B$6*'1 借入の条件'!$B$7/12,IPMT('1 借入の条件'!$B$7/12,A45-'1 借入の条件'!$B$9,'1 借入の条件'!$B$8-'1 借入の条件'!$B$9,-'1 借入の条件'!$B$6)))</f>
        <v>0</v>
      </c>
      <c r="D45" s="11">
        <f>B45+C45</f>
        <v>0</v>
      </c>
      <c r="E45" s="11">
        <f>E44-B45</f>
        <v>0</v>
      </c>
    </row>
    <row r="46" spans="1:5">
      <c r="A46" s="13">
        <v>41</v>
      </c>
      <c r="B46" s="11">
        <f>IF(A46&gt;'1 借入の条件'!$B$8,0,IF(A46&lt;='1 借入の条件'!$B$9,0,PPMT('1 借入の条件'!$B$7/12,A46-'1 借入の条件'!$B$9,'1 借入の条件'!$B$8-'1 借入の条件'!$B$9,-'1 借入の条件'!$B$6)))</f>
        <v>0</v>
      </c>
      <c r="C46" s="11">
        <f>IF(A46&gt;'1 借入の条件'!$B$8,0,IF(A46&lt;='1 借入の条件'!$B$9,'1 借入の条件'!$B$6*'1 借入の条件'!$B$7/12,IPMT('1 借入の条件'!$B$7/12,A46-'1 借入の条件'!$B$9,'1 借入の条件'!$B$8-'1 借入の条件'!$B$9,-'1 借入の条件'!$B$6)))</f>
        <v>0</v>
      </c>
      <c r="D46" s="11">
        <f>B46+C46</f>
        <v>0</v>
      </c>
      <c r="E46" s="11">
        <f>E45-B46</f>
        <v>0</v>
      </c>
    </row>
    <row r="47" spans="1:5">
      <c r="A47" s="13">
        <v>42</v>
      </c>
      <c r="B47" s="11">
        <f>IF(A47&gt;'1 借入の条件'!$B$8,0,IF(A47&lt;='1 借入の条件'!$B$9,0,PPMT('1 借入の条件'!$B$7/12,A47-'1 借入の条件'!$B$9,'1 借入の条件'!$B$8-'1 借入の条件'!$B$9,-'1 借入の条件'!$B$6)))</f>
        <v>0</v>
      </c>
      <c r="C47" s="11">
        <f>IF(A47&gt;'1 借入の条件'!$B$8,0,IF(A47&lt;='1 借入の条件'!$B$9,'1 借入の条件'!$B$6*'1 借入の条件'!$B$7/12,IPMT('1 借入の条件'!$B$7/12,A47-'1 借入の条件'!$B$9,'1 借入の条件'!$B$8-'1 借入の条件'!$B$9,-'1 借入の条件'!$B$6)))</f>
        <v>0</v>
      </c>
      <c r="D47" s="11">
        <f>B47+C47</f>
        <v>0</v>
      </c>
      <c r="E47" s="11">
        <f>E46-B47</f>
        <v>0</v>
      </c>
    </row>
    <row r="48" spans="1:5">
      <c r="A48" s="13">
        <v>43</v>
      </c>
      <c r="B48" s="11">
        <f>IF(A48&gt;'1 借入の条件'!$B$8,0,IF(A48&lt;='1 借入の条件'!$B$9,0,PPMT('1 借入の条件'!$B$7/12,A48-'1 借入の条件'!$B$9,'1 借入の条件'!$B$8-'1 借入の条件'!$B$9,-'1 借入の条件'!$B$6)))</f>
        <v>0</v>
      </c>
      <c r="C48" s="11">
        <f>IF(A48&gt;'1 借入の条件'!$B$8,0,IF(A48&lt;='1 借入の条件'!$B$9,'1 借入の条件'!$B$6*'1 借入の条件'!$B$7/12,IPMT('1 借入の条件'!$B$7/12,A48-'1 借入の条件'!$B$9,'1 借入の条件'!$B$8-'1 借入の条件'!$B$9,-'1 借入の条件'!$B$6)))</f>
        <v>0</v>
      </c>
      <c r="D48" s="11">
        <f>B48+C48</f>
        <v>0</v>
      </c>
      <c r="E48" s="11">
        <f>E47-B48</f>
        <v>0</v>
      </c>
    </row>
    <row r="49" spans="1:5">
      <c r="A49" s="13">
        <v>44</v>
      </c>
      <c r="B49" s="11">
        <f>IF(A49&gt;'1 借入の条件'!$B$8,0,IF(A49&lt;='1 借入の条件'!$B$9,0,PPMT('1 借入の条件'!$B$7/12,A49-'1 借入の条件'!$B$9,'1 借入の条件'!$B$8-'1 借入の条件'!$B$9,-'1 借入の条件'!$B$6)))</f>
        <v>0</v>
      </c>
      <c r="C49" s="11">
        <f>IF(A49&gt;'1 借入の条件'!$B$8,0,IF(A49&lt;='1 借入の条件'!$B$9,'1 借入の条件'!$B$6*'1 借入の条件'!$B$7/12,IPMT('1 借入の条件'!$B$7/12,A49-'1 借入の条件'!$B$9,'1 借入の条件'!$B$8-'1 借入の条件'!$B$9,-'1 借入の条件'!$B$6)))</f>
        <v>0</v>
      </c>
      <c r="D49" s="11">
        <f>B49+C49</f>
        <v>0</v>
      </c>
      <c r="E49" s="11">
        <f>E48-B49</f>
        <v>0</v>
      </c>
    </row>
    <row r="50" spans="1:5">
      <c r="A50" s="13">
        <v>45</v>
      </c>
      <c r="B50" s="11">
        <f>IF(A50&gt;'1 借入の条件'!$B$8,0,IF(A50&lt;='1 借入の条件'!$B$9,0,PPMT('1 借入の条件'!$B$7/12,A50-'1 借入の条件'!$B$9,'1 借入の条件'!$B$8-'1 借入の条件'!$B$9,-'1 借入の条件'!$B$6)))</f>
        <v>0</v>
      </c>
      <c r="C50" s="11">
        <f>IF(A50&gt;'1 借入の条件'!$B$8,0,IF(A50&lt;='1 借入の条件'!$B$9,'1 借入の条件'!$B$6*'1 借入の条件'!$B$7/12,IPMT('1 借入の条件'!$B$7/12,A50-'1 借入の条件'!$B$9,'1 借入の条件'!$B$8-'1 借入の条件'!$B$9,-'1 借入の条件'!$B$6)))</f>
        <v>0</v>
      </c>
      <c r="D50" s="11">
        <f>B50+C50</f>
        <v>0</v>
      </c>
      <c r="E50" s="11">
        <f>E49-B50</f>
        <v>0</v>
      </c>
    </row>
    <row r="51" spans="1:5">
      <c r="A51" s="13">
        <v>46</v>
      </c>
      <c r="B51" s="11">
        <f>IF(A51&gt;'1 借入の条件'!$B$8,0,IF(A51&lt;='1 借入の条件'!$B$9,0,PPMT('1 借入の条件'!$B$7/12,A51-'1 借入の条件'!$B$9,'1 借入の条件'!$B$8-'1 借入の条件'!$B$9,-'1 借入の条件'!$B$6)))</f>
        <v>0</v>
      </c>
      <c r="C51" s="11">
        <f>IF(A51&gt;'1 借入の条件'!$B$8,0,IF(A51&lt;='1 借入の条件'!$B$9,'1 借入の条件'!$B$6*'1 借入の条件'!$B$7/12,IPMT('1 借入の条件'!$B$7/12,A51-'1 借入の条件'!$B$9,'1 借入の条件'!$B$8-'1 借入の条件'!$B$9,-'1 借入の条件'!$B$6)))</f>
        <v>0</v>
      </c>
      <c r="D51" s="11">
        <f>B51+C51</f>
        <v>0</v>
      </c>
      <c r="E51" s="11">
        <f>E50-B51</f>
        <v>0</v>
      </c>
    </row>
    <row r="52" spans="1:5">
      <c r="A52" s="13">
        <v>47</v>
      </c>
      <c r="B52" s="11">
        <f>IF(A52&gt;'1 借入の条件'!$B$8,0,IF(A52&lt;='1 借入の条件'!$B$9,0,PPMT('1 借入の条件'!$B$7/12,A52-'1 借入の条件'!$B$9,'1 借入の条件'!$B$8-'1 借入の条件'!$B$9,-'1 借入の条件'!$B$6)))</f>
        <v>0</v>
      </c>
      <c r="C52" s="11">
        <f>IF(A52&gt;'1 借入の条件'!$B$8,0,IF(A52&lt;='1 借入の条件'!$B$9,'1 借入の条件'!$B$6*'1 借入の条件'!$B$7/12,IPMT('1 借入の条件'!$B$7/12,A52-'1 借入の条件'!$B$9,'1 借入の条件'!$B$8-'1 借入の条件'!$B$9,-'1 借入の条件'!$B$6)))</f>
        <v>0</v>
      </c>
      <c r="D52" s="11">
        <f>B52+C52</f>
        <v>0</v>
      </c>
      <c r="E52" s="11">
        <f>E51-B52</f>
        <v>0</v>
      </c>
    </row>
    <row r="53" spans="1:5">
      <c r="A53" s="13">
        <v>48</v>
      </c>
      <c r="B53" s="11">
        <f>IF(A53&gt;'1 借入の条件'!$B$8,0,IF(A53&lt;='1 借入の条件'!$B$9,0,PPMT('1 借入の条件'!$B$7/12,A53-'1 借入の条件'!$B$9,'1 借入の条件'!$B$8-'1 借入の条件'!$B$9,-'1 借入の条件'!$B$6)))</f>
        <v>0</v>
      </c>
      <c r="C53" s="11">
        <f>IF(A53&gt;'1 借入の条件'!$B$8,0,IF(A53&lt;='1 借入の条件'!$B$9,'1 借入の条件'!$B$6*'1 借入の条件'!$B$7/12,IPMT('1 借入の条件'!$B$7/12,A53-'1 借入の条件'!$B$9,'1 借入の条件'!$B$8-'1 借入の条件'!$B$9,-'1 借入の条件'!$B$6)))</f>
        <v>0</v>
      </c>
      <c r="D53" s="11">
        <f>B53+C53</f>
        <v>0</v>
      </c>
      <c r="E53" s="11">
        <f>E52-B53</f>
        <v>0</v>
      </c>
    </row>
    <row r="54" spans="1:5">
      <c r="A54" s="13">
        <v>49</v>
      </c>
      <c r="B54" s="11">
        <f>IF(A54&gt;'1 借入の条件'!$B$8,0,IF(A54&lt;='1 借入の条件'!$B$9,0,PPMT('1 借入の条件'!$B$7/12,A54-'1 借入の条件'!$B$9,'1 借入の条件'!$B$8-'1 借入の条件'!$B$9,-'1 借入の条件'!$B$6)))</f>
        <v>0</v>
      </c>
      <c r="C54" s="11">
        <f>IF(A54&gt;'1 借入の条件'!$B$8,0,IF(A54&lt;='1 借入の条件'!$B$9,'1 借入の条件'!$B$6*'1 借入の条件'!$B$7/12,IPMT('1 借入の条件'!$B$7/12,A54-'1 借入の条件'!$B$9,'1 借入の条件'!$B$8-'1 借入の条件'!$B$9,-'1 借入の条件'!$B$6)))</f>
        <v>0</v>
      </c>
      <c r="D54" s="11">
        <f>B54+C54</f>
        <v>0</v>
      </c>
      <c r="E54" s="11">
        <f>E53-B54</f>
        <v>0</v>
      </c>
    </row>
    <row r="55" spans="1:5">
      <c r="A55" s="13">
        <v>50</v>
      </c>
      <c r="B55" s="11">
        <f>IF(A55&gt;'1 借入の条件'!$B$8,0,IF(A55&lt;='1 借入の条件'!$B$9,0,PPMT('1 借入の条件'!$B$7/12,A55-'1 借入の条件'!$B$9,'1 借入の条件'!$B$8-'1 借入の条件'!$B$9,-'1 借入の条件'!$B$6)))</f>
        <v>0</v>
      </c>
      <c r="C55" s="11">
        <f>IF(A55&gt;'1 借入の条件'!$B$8,0,IF(A55&lt;='1 借入の条件'!$B$9,'1 借入の条件'!$B$6*'1 借入の条件'!$B$7/12,IPMT('1 借入の条件'!$B$7/12,A55-'1 借入の条件'!$B$9,'1 借入の条件'!$B$8-'1 借入の条件'!$B$9,-'1 借入の条件'!$B$6)))</f>
        <v>0</v>
      </c>
      <c r="D55" s="11">
        <f>B55+C55</f>
        <v>0</v>
      </c>
      <c r="E55" s="11">
        <f>E54-B55</f>
        <v>0</v>
      </c>
    </row>
    <row r="56" spans="1:5">
      <c r="A56" s="13">
        <v>51</v>
      </c>
      <c r="B56" s="11">
        <f>IF(A56&gt;'1 借入の条件'!$B$8,0,IF(A56&lt;='1 借入の条件'!$B$9,0,PPMT('1 借入の条件'!$B$7/12,A56-'1 借入の条件'!$B$9,'1 借入の条件'!$B$8-'1 借入の条件'!$B$9,-'1 借入の条件'!$B$6)))</f>
        <v>0</v>
      </c>
      <c r="C56" s="11">
        <f>IF(A56&gt;'1 借入の条件'!$B$8,0,IF(A56&lt;='1 借入の条件'!$B$9,'1 借入の条件'!$B$6*'1 借入の条件'!$B$7/12,IPMT('1 借入の条件'!$B$7/12,A56-'1 借入の条件'!$B$9,'1 借入の条件'!$B$8-'1 借入の条件'!$B$9,-'1 借入の条件'!$B$6)))</f>
        <v>0</v>
      </c>
      <c r="D56" s="11">
        <f>B56+C56</f>
        <v>0</v>
      </c>
      <c r="E56" s="11">
        <f>E55-B56</f>
        <v>0</v>
      </c>
    </row>
    <row r="57" spans="1:5">
      <c r="A57" s="13">
        <v>52</v>
      </c>
      <c r="B57" s="11">
        <f>IF(A57&gt;'1 借入の条件'!$B$8,0,IF(A57&lt;='1 借入の条件'!$B$9,0,PPMT('1 借入の条件'!$B$7/12,A57-'1 借入の条件'!$B$9,'1 借入の条件'!$B$8-'1 借入の条件'!$B$9,-'1 借入の条件'!$B$6)))</f>
        <v>0</v>
      </c>
      <c r="C57" s="11">
        <f>IF(A57&gt;'1 借入の条件'!$B$8,0,IF(A57&lt;='1 借入の条件'!$B$9,'1 借入の条件'!$B$6*'1 借入の条件'!$B$7/12,IPMT('1 借入の条件'!$B$7/12,A57-'1 借入の条件'!$B$9,'1 借入の条件'!$B$8-'1 借入の条件'!$B$9,-'1 借入の条件'!$B$6)))</f>
        <v>0</v>
      </c>
      <c r="D57" s="11">
        <f>B57+C57</f>
        <v>0</v>
      </c>
      <c r="E57" s="11">
        <f>E56-B57</f>
        <v>0</v>
      </c>
    </row>
    <row r="58" spans="1:5">
      <c r="A58" s="13">
        <v>53</v>
      </c>
      <c r="B58" s="11">
        <f>IF(A58&gt;'1 借入の条件'!$B$8,0,IF(A58&lt;='1 借入の条件'!$B$9,0,PPMT('1 借入の条件'!$B$7/12,A58-'1 借入の条件'!$B$9,'1 借入の条件'!$B$8-'1 借入の条件'!$B$9,-'1 借入の条件'!$B$6)))</f>
        <v>0</v>
      </c>
      <c r="C58" s="11">
        <f>IF(A58&gt;'1 借入の条件'!$B$8,0,IF(A58&lt;='1 借入の条件'!$B$9,'1 借入の条件'!$B$6*'1 借入の条件'!$B$7/12,IPMT('1 借入の条件'!$B$7/12,A58-'1 借入の条件'!$B$9,'1 借入の条件'!$B$8-'1 借入の条件'!$B$9,-'1 借入の条件'!$B$6)))</f>
        <v>0</v>
      </c>
      <c r="D58" s="11">
        <f>B58+C58</f>
        <v>0</v>
      </c>
      <c r="E58" s="11">
        <f>E57-B58</f>
        <v>0</v>
      </c>
    </row>
    <row r="59" spans="1:5">
      <c r="A59" s="13">
        <v>54</v>
      </c>
      <c r="B59" s="11">
        <f>IF(A59&gt;'1 借入の条件'!$B$8,0,IF(A59&lt;='1 借入の条件'!$B$9,0,PPMT('1 借入の条件'!$B$7/12,A59-'1 借入の条件'!$B$9,'1 借入の条件'!$B$8-'1 借入の条件'!$B$9,-'1 借入の条件'!$B$6)))</f>
        <v>0</v>
      </c>
      <c r="C59" s="11">
        <f>IF(A59&gt;'1 借入の条件'!$B$8,0,IF(A59&lt;='1 借入の条件'!$B$9,'1 借入の条件'!$B$6*'1 借入の条件'!$B$7/12,IPMT('1 借入の条件'!$B$7/12,A59-'1 借入の条件'!$B$9,'1 借入の条件'!$B$8-'1 借入の条件'!$B$9,-'1 借入の条件'!$B$6)))</f>
        <v>0</v>
      </c>
      <c r="D59" s="11">
        <f>B59+C59</f>
        <v>0</v>
      </c>
      <c r="E59" s="11">
        <f>E58-B59</f>
        <v>0</v>
      </c>
    </row>
    <row r="60" spans="1:5">
      <c r="A60" s="13">
        <v>55</v>
      </c>
      <c r="B60" s="11">
        <f>IF(A60&gt;'1 借入の条件'!$B$8,0,IF(A60&lt;='1 借入の条件'!$B$9,0,PPMT('1 借入の条件'!$B$7/12,A60-'1 借入の条件'!$B$9,'1 借入の条件'!$B$8-'1 借入の条件'!$B$9,-'1 借入の条件'!$B$6)))</f>
        <v>0</v>
      </c>
      <c r="C60" s="11">
        <f>IF(A60&gt;'1 借入の条件'!$B$8,0,IF(A60&lt;='1 借入の条件'!$B$9,'1 借入の条件'!$B$6*'1 借入の条件'!$B$7/12,IPMT('1 借入の条件'!$B$7/12,A60-'1 借入の条件'!$B$9,'1 借入の条件'!$B$8-'1 借入の条件'!$B$9,-'1 借入の条件'!$B$6)))</f>
        <v>0</v>
      </c>
      <c r="D60" s="11">
        <f>B60+C60</f>
        <v>0</v>
      </c>
      <c r="E60" s="11">
        <f>E59-B60</f>
        <v>0</v>
      </c>
    </row>
    <row r="61" spans="1:5">
      <c r="A61" s="13">
        <v>56</v>
      </c>
      <c r="B61" s="11">
        <f>IF(A61&gt;'1 借入の条件'!$B$8,0,IF(A61&lt;='1 借入の条件'!$B$9,0,PPMT('1 借入の条件'!$B$7/12,A61-'1 借入の条件'!$B$9,'1 借入の条件'!$B$8-'1 借入の条件'!$B$9,-'1 借入の条件'!$B$6)))</f>
        <v>0</v>
      </c>
      <c r="C61" s="11">
        <f>IF(A61&gt;'1 借入の条件'!$B$8,0,IF(A61&lt;='1 借入の条件'!$B$9,'1 借入の条件'!$B$6*'1 借入の条件'!$B$7/12,IPMT('1 借入の条件'!$B$7/12,A61-'1 借入の条件'!$B$9,'1 借入の条件'!$B$8-'1 借入の条件'!$B$9,-'1 借入の条件'!$B$6)))</f>
        <v>0</v>
      </c>
      <c r="D61" s="11">
        <f>B61+C61</f>
        <v>0</v>
      </c>
      <c r="E61" s="11">
        <f>E60-B61</f>
        <v>0</v>
      </c>
    </row>
    <row r="62" spans="1:5">
      <c r="A62" s="13">
        <v>57</v>
      </c>
      <c r="B62" s="11">
        <f>IF(A62&gt;'1 借入の条件'!$B$8,0,IF(A62&lt;='1 借入の条件'!$B$9,0,PPMT('1 借入の条件'!$B$7/12,A62-'1 借入の条件'!$B$9,'1 借入の条件'!$B$8-'1 借入の条件'!$B$9,-'1 借入の条件'!$B$6)))</f>
        <v>0</v>
      </c>
      <c r="C62" s="11">
        <f>IF(A62&gt;'1 借入の条件'!$B$8,0,IF(A62&lt;='1 借入の条件'!$B$9,'1 借入の条件'!$B$6*'1 借入の条件'!$B$7/12,IPMT('1 借入の条件'!$B$7/12,A62-'1 借入の条件'!$B$9,'1 借入の条件'!$B$8-'1 借入の条件'!$B$9,-'1 借入の条件'!$B$6)))</f>
        <v>0</v>
      </c>
      <c r="D62" s="11">
        <f>B62+C62</f>
        <v>0</v>
      </c>
      <c r="E62" s="11">
        <f>E61-B62</f>
        <v>0</v>
      </c>
    </row>
    <row r="63" spans="1:5">
      <c r="A63" s="13">
        <v>58</v>
      </c>
      <c r="B63" s="11">
        <f>IF(A63&gt;'1 借入の条件'!$B$8,0,IF(A63&lt;='1 借入の条件'!$B$9,0,PPMT('1 借入の条件'!$B$7/12,A63-'1 借入の条件'!$B$9,'1 借入の条件'!$B$8-'1 借入の条件'!$B$9,-'1 借入の条件'!$B$6)))</f>
        <v>0</v>
      </c>
      <c r="C63" s="11">
        <f>IF(A63&gt;'1 借入の条件'!$B$8,0,IF(A63&lt;='1 借入の条件'!$B$9,'1 借入の条件'!$B$6*'1 借入の条件'!$B$7/12,IPMT('1 借入の条件'!$B$7/12,A63-'1 借入の条件'!$B$9,'1 借入の条件'!$B$8-'1 借入の条件'!$B$9,-'1 借入の条件'!$B$6)))</f>
        <v>0</v>
      </c>
      <c r="D63" s="11">
        <f>B63+C63</f>
        <v>0</v>
      </c>
      <c r="E63" s="11">
        <f>E62-B63</f>
        <v>0</v>
      </c>
    </row>
    <row r="64" spans="1:5">
      <c r="A64" s="13">
        <v>59</v>
      </c>
      <c r="B64" s="11">
        <f>IF(A64&gt;'1 借入の条件'!$B$8,0,IF(A64&lt;='1 借入の条件'!$B$9,0,PPMT('1 借入の条件'!$B$7/12,A64-'1 借入の条件'!$B$9,'1 借入の条件'!$B$8-'1 借入の条件'!$B$9,-'1 借入の条件'!$B$6)))</f>
        <v>0</v>
      </c>
      <c r="C64" s="11">
        <f>IF(A64&gt;'1 借入の条件'!$B$8,0,IF(A64&lt;='1 借入の条件'!$B$9,'1 借入の条件'!$B$6*'1 借入の条件'!$B$7/12,IPMT('1 借入の条件'!$B$7/12,A64-'1 借入の条件'!$B$9,'1 借入の条件'!$B$8-'1 借入の条件'!$B$9,-'1 借入の条件'!$B$6)))</f>
        <v>0</v>
      </c>
      <c r="D64" s="11">
        <f>B64+C64</f>
        <v>0</v>
      </c>
      <c r="E64" s="11">
        <f>E63-B64</f>
        <v>0</v>
      </c>
    </row>
    <row r="65" spans="1:5">
      <c r="A65" s="13">
        <v>60</v>
      </c>
      <c r="B65" s="11">
        <f>IF(A65&gt;'1 借入の条件'!$B$8,0,IF(A65&lt;='1 借入の条件'!$B$9,0,PPMT('1 借入の条件'!$B$7/12,A65-'1 借入の条件'!$B$9,'1 借入の条件'!$B$8-'1 借入の条件'!$B$9,-'1 借入の条件'!$B$6)))</f>
        <v>0</v>
      </c>
      <c r="C65" s="11">
        <f>IF(A65&gt;'1 借入の条件'!$B$8,0,IF(A65&lt;='1 借入の条件'!$B$9,'1 借入の条件'!$B$6*'1 借入の条件'!$B$7/12,IPMT('1 借入の条件'!$B$7/12,A65-'1 借入の条件'!$B$9,'1 借入の条件'!$B$8-'1 借入の条件'!$B$9,-'1 借入の条件'!$B$6)))</f>
        <v>0</v>
      </c>
      <c r="D65" s="11">
        <f>B65+C65</f>
        <v>0</v>
      </c>
      <c r="E65" s="11">
        <f>E64-B65</f>
        <v>0</v>
      </c>
    </row>
    <row r="66" spans="1:5">
      <c r="A66" s="13">
        <v>61</v>
      </c>
      <c r="B66" s="11">
        <f>IF(A66&gt;'1 借入の条件'!$B$8,0,IF(A66&lt;='1 借入の条件'!$B$9,0,PPMT('1 借入の条件'!$B$7/12,A66-'1 借入の条件'!$B$9,'1 借入の条件'!$B$8-'1 借入の条件'!$B$9,-'1 借入の条件'!$B$6)))</f>
        <v>0</v>
      </c>
      <c r="C66" s="11">
        <f>IF(A66&gt;'1 借入の条件'!$B$8,0,IF(A66&lt;='1 借入の条件'!$B$9,'1 借入の条件'!$B$6*'1 借入の条件'!$B$7/12,IPMT('1 借入の条件'!$B$7/12,A66-'1 借入の条件'!$B$9,'1 借入の条件'!$B$8-'1 借入の条件'!$B$9,-'1 借入の条件'!$B$6)))</f>
        <v>0</v>
      </c>
      <c r="D66" s="11">
        <f>B66+C66</f>
        <v>0</v>
      </c>
      <c r="E66" s="11">
        <f>E65-B66</f>
        <v>0</v>
      </c>
    </row>
    <row r="67" spans="1:5">
      <c r="A67" s="13">
        <v>62</v>
      </c>
      <c r="B67" s="11">
        <f>IF(A67&gt;'1 借入の条件'!$B$8,0,IF(A67&lt;='1 借入の条件'!$B$9,0,PPMT('1 借入の条件'!$B$7/12,A67-'1 借入の条件'!$B$9,'1 借入の条件'!$B$8-'1 借入の条件'!$B$9,-'1 借入の条件'!$B$6)))</f>
        <v>0</v>
      </c>
      <c r="C67" s="11">
        <f>IF(A67&gt;'1 借入の条件'!$B$8,0,IF(A67&lt;='1 借入の条件'!$B$9,'1 借入の条件'!$B$6*'1 借入の条件'!$B$7/12,IPMT('1 借入の条件'!$B$7/12,A67-'1 借入の条件'!$B$9,'1 借入の条件'!$B$8-'1 借入の条件'!$B$9,-'1 借入の条件'!$B$6)))</f>
        <v>0</v>
      </c>
      <c r="D67" s="11">
        <f>B67+C67</f>
        <v>0</v>
      </c>
      <c r="E67" s="11">
        <f>E66-B67</f>
        <v>0</v>
      </c>
    </row>
    <row r="68" spans="1:5">
      <c r="A68" s="13">
        <v>63</v>
      </c>
      <c r="B68" s="11">
        <f>IF(A68&gt;'1 借入の条件'!$B$8,0,IF(A68&lt;='1 借入の条件'!$B$9,0,PPMT('1 借入の条件'!$B$7/12,A68-'1 借入の条件'!$B$9,'1 借入の条件'!$B$8-'1 借入の条件'!$B$9,-'1 借入の条件'!$B$6)))</f>
        <v>0</v>
      </c>
      <c r="C68" s="11">
        <f>IF(A68&gt;'1 借入の条件'!$B$8,0,IF(A68&lt;='1 借入の条件'!$B$9,'1 借入の条件'!$B$6*'1 借入の条件'!$B$7/12,IPMT('1 借入の条件'!$B$7/12,A68-'1 借入の条件'!$B$9,'1 借入の条件'!$B$8-'1 借入の条件'!$B$9,-'1 借入の条件'!$B$6)))</f>
        <v>0</v>
      </c>
      <c r="D68" s="11">
        <f>B68+C68</f>
        <v>0</v>
      </c>
      <c r="E68" s="11">
        <f>E67-B68</f>
        <v>0</v>
      </c>
    </row>
    <row r="69" spans="1:5">
      <c r="A69" s="13">
        <v>64</v>
      </c>
      <c r="B69" s="11">
        <f>IF(A69&gt;'1 借入の条件'!$B$8,0,IF(A69&lt;='1 借入の条件'!$B$9,0,PPMT('1 借入の条件'!$B$7/12,A69-'1 借入の条件'!$B$9,'1 借入の条件'!$B$8-'1 借入の条件'!$B$9,-'1 借入の条件'!$B$6)))</f>
        <v>0</v>
      </c>
      <c r="C69" s="11">
        <f>IF(A69&gt;'1 借入の条件'!$B$8,0,IF(A69&lt;='1 借入の条件'!$B$9,'1 借入の条件'!$B$6*'1 借入の条件'!$B$7/12,IPMT('1 借入の条件'!$B$7/12,A69-'1 借入の条件'!$B$9,'1 借入の条件'!$B$8-'1 借入の条件'!$B$9,-'1 借入の条件'!$B$6)))</f>
        <v>0</v>
      </c>
      <c r="D69" s="11">
        <f>B69+C69</f>
        <v>0</v>
      </c>
      <c r="E69" s="11">
        <f>E68-B69</f>
        <v>0</v>
      </c>
    </row>
    <row r="70" spans="1:5">
      <c r="A70" s="13">
        <v>65</v>
      </c>
      <c r="B70" s="11">
        <f>IF(A70&gt;'1 借入の条件'!$B$8,0,IF(A70&lt;='1 借入の条件'!$B$9,0,PPMT('1 借入の条件'!$B$7/12,A70-'1 借入の条件'!$B$9,'1 借入の条件'!$B$8-'1 借入の条件'!$B$9,-'1 借入の条件'!$B$6)))</f>
        <v>0</v>
      </c>
      <c r="C70" s="11">
        <f>IF(A70&gt;'1 借入の条件'!$B$8,0,IF(A70&lt;='1 借入の条件'!$B$9,'1 借入の条件'!$B$6*'1 借入の条件'!$B$7/12,IPMT('1 借入の条件'!$B$7/12,A70-'1 借入の条件'!$B$9,'1 借入の条件'!$B$8-'1 借入の条件'!$B$9,-'1 借入の条件'!$B$6)))</f>
        <v>0</v>
      </c>
      <c r="D70" s="11">
        <f>B70+C70</f>
        <v>0</v>
      </c>
      <c r="E70" s="11">
        <f>E69-B70</f>
        <v>0</v>
      </c>
    </row>
    <row r="71" spans="1:5">
      <c r="A71" s="13">
        <v>66</v>
      </c>
      <c r="B71" s="11">
        <f>IF(A71&gt;'1 借入の条件'!$B$8,0,IF(A71&lt;='1 借入の条件'!$B$9,0,PPMT('1 借入の条件'!$B$7/12,A71-'1 借入の条件'!$B$9,'1 借入の条件'!$B$8-'1 借入の条件'!$B$9,-'1 借入の条件'!$B$6)))</f>
        <v>0</v>
      </c>
      <c r="C71" s="11">
        <f>IF(A71&gt;'1 借入の条件'!$B$8,0,IF(A71&lt;='1 借入の条件'!$B$9,'1 借入の条件'!$B$6*'1 借入の条件'!$B$7/12,IPMT('1 借入の条件'!$B$7/12,A71-'1 借入の条件'!$B$9,'1 借入の条件'!$B$8-'1 借入の条件'!$B$9,-'1 借入の条件'!$B$6)))</f>
        <v>0</v>
      </c>
      <c r="D71" s="11">
        <f>B71+C71</f>
        <v>0</v>
      </c>
      <c r="E71" s="11">
        <f>E70-B71</f>
        <v>0</v>
      </c>
    </row>
    <row r="72" spans="1:5">
      <c r="A72" s="13">
        <v>67</v>
      </c>
      <c r="B72" s="11">
        <f>IF(A72&gt;'1 借入の条件'!$B$8,0,IF(A72&lt;='1 借入の条件'!$B$9,0,PPMT('1 借入の条件'!$B$7/12,A72-'1 借入の条件'!$B$9,'1 借入の条件'!$B$8-'1 借入の条件'!$B$9,-'1 借入の条件'!$B$6)))</f>
        <v>0</v>
      </c>
      <c r="C72" s="11">
        <f>IF(A72&gt;'1 借入の条件'!$B$8,0,IF(A72&lt;='1 借入の条件'!$B$9,'1 借入の条件'!$B$6*'1 借入の条件'!$B$7/12,IPMT('1 借入の条件'!$B$7/12,A72-'1 借入の条件'!$B$9,'1 借入の条件'!$B$8-'1 借入の条件'!$B$9,-'1 借入の条件'!$B$6)))</f>
        <v>0</v>
      </c>
      <c r="D72" s="11">
        <f>B72+C72</f>
        <v>0</v>
      </c>
      <c r="E72" s="11">
        <f>E71-B72</f>
        <v>0</v>
      </c>
    </row>
    <row r="73" spans="1:5">
      <c r="A73" s="13">
        <v>68</v>
      </c>
      <c r="B73" s="11">
        <f>IF(A73&gt;'1 借入の条件'!$B$8,0,IF(A73&lt;='1 借入の条件'!$B$9,0,PPMT('1 借入の条件'!$B$7/12,A73-'1 借入の条件'!$B$9,'1 借入の条件'!$B$8-'1 借入の条件'!$B$9,-'1 借入の条件'!$B$6)))</f>
        <v>0</v>
      </c>
      <c r="C73" s="11">
        <f>IF(A73&gt;'1 借入の条件'!$B$8,0,IF(A73&lt;='1 借入の条件'!$B$9,'1 借入の条件'!$B$6*'1 借入の条件'!$B$7/12,IPMT('1 借入の条件'!$B$7/12,A73-'1 借入の条件'!$B$9,'1 借入の条件'!$B$8-'1 借入の条件'!$B$9,-'1 借入の条件'!$B$6)))</f>
        <v>0</v>
      </c>
      <c r="D73" s="11">
        <f>B73+C73</f>
        <v>0</v>
      </c>
      <c r="E73" s="11">
        <f>E72-B73</f>
        <v>0</v>
      </c>
    </row>
    <row r="74" spans="1:5">
      <c r="A74" s="13">
        <v>69</v>
      </c>
      <c r="B74" s="11">
        <f>IF(A74&gt;'1 借入の条件'!$B$8,0,IF(A74&lt;='1 借入の条件'!$B$9,0,PPMT('1 借入の条件'!$B$7/12,A74-'1 借入の条件'!$B$9,'1 借入の条件'!$B$8-'1 借入の条件'!$B$9,-'1 借入の条件'!$B$6)))</f>
        <v>0</v>
      </c>
      <c r="C74" s="11">
        <f>IF(A74&gt;'1 借入の条件'!$B$8,0,IF(A74&lt;='1 借入の条件'!$B$9,'1 借入の条件'!$B$6*'1 借入の条件'!$B$7/12,IPMT('1 借入の条件'!$B$7/12,A74-'1 借入の条件'!$B$9,'1 借入の条件'!$B$8-'1 借入の条件'!$B$9,-'1 借入の条件'!$B$6)))</f>
        <v>0</v>
      </c>
      <c r="D74" s="11">
        <f>B74+C74</f>
        <v>0</v>
      </c>
      <c r="E74" s="11">
        <f>E73-B74</f>
        <v>0</v>
      </c>
    </row>
    <row r="75" spans="1:5">
      <c r="A75" s="13">
        <v>70</v>
      </c>
      <c r="B75" s="11">
        <f>IF(A75&gt;'1 借入の条件'!$B$8,0,IF(A75&lt;='1 借入の条件'!$B$9,0,PPMT('1 借入の条件'!$B$7/12,A75-'1 借入の条件'!$B$9,'1 借入の条件'!$B$8-'1 借入の条件'!$B$9,-'1 借入の条件'!$B$6)))</f>
        <v>0</v>
      </c>
      <c r="C75" s="11">
        <f>IF(A75&gt;'1 借入の条件'!$B$8,0,IF(A75&lt;='1 借入の条件'!$B$9,'1 借入の条件'!$B$6*'1 借入の条件'!$B$7/12,IPMT('1 借入の条件'!$B$7/12,A75-'1 借入の条件'!$B$9,'1 借入の条件'!$B$8-'1 借入の条件'!$B$9,-'1 借入の条件'!$B$6)))</f>
        <v>0</v>
      </c>
      <c r="D75" s="11">
        <f>B75+C75</f>
        <v>0</v>
      </c>
      <c r="E75" s="11">
        <f>E74-B75</f>
        <v>0</v>
      </c>
    </row>
    <row r="76" spans="1:5">
      <c r="A76" s="13">
        <v>71</v>
      </c>
      <c r="B76" s="11">
        <f>IF(A76&gt;'1 借入の条件'!$B$8,0,IF(A76&lt;='1 借入の条件'!$B$9,0,PPMT('1 借入の条件'!$B$7/12,A76-'1 借入の条件'!$B$9,'1 借入の条件'!$B$8-'1 借入の条件'!$B$9,-'1 借入の条件'!$B$6)))</f>
        <v>0</v>
      </c>
      <c r="C76" s="11">
        <f>IF(A76&gt;'1 借入の条件'!$B$8,0,IF(A76&lt;='1 借入の条件'!$B$9,'1 借入の条件'!$B$6*'1 借入の条件'!$B$7/12,IPMT('1 借入の条件'!$B$7/12,A76-'1 借入の条件'!$B$9,'1 借入の条件'!$B$8-'1 借入の条件'!$B$9,-'1 借入の条件'!$B$6)))</f>
        <v>0</v>
      </c>
      <c r="D76" s="11">
        <f>B76+C76</f>
        <v>0</v>
      </c>
      <c r="E76" s="11">
        <f>E75-B76</f>
        <v>0</v>
      </c>
    </row>
    <row r="77" spans="1:5">
      <c r="A77" s="13">
        <v>72</v>
      </c>
      <c r="B77" s="11">
        <f>IF(A77&gt;'1 借入の条件'!$B$8,0,IF(A77&lt;='1 借入の条件'!$B$9,0,PPMT('1 借入の条件'!$B$7/12,A77-'1 借入の条件'!$B$9,'1 借入の条件'!$B$8-'1 借入の条件'!$B$9,-'1 借入の条件'!$B$6)))</f>
        <v>0</v>
      </c>
      <c r="C77" s="11">
        <f>IF(A77&gt;'1 借入の条件'!$B$8,0,IF(A77&lt;='1 借入の条件'!$B$9,'1 借入の条件'!$B$6*'1 借入の条件'!$B$7/12,IPMT('1 借入の条件'!$B$7/12,A77-'1 借入の条件'!$B$9,'1 借入の条件'!$B$8-'1 借入の条件'!$B$9,-'1 借入の条件'!$B$6)))</f>
        <v>0</v>
      </c>
      <c r="D77" s="11">
        <f>B77+C77</f>
        <v>0</v>
      </c>
      <c r="E77" s="11">
        <f>E76-B77</f>
        <v>0</v>
      </c>
    </row>
    <row r="78" spans="1:5">
      <c r="A78" s="13">
        <v>73</v>
      </c>
      <c r="B78" s="11">
        <f>IF(A78&gt;'1 借入の条件'!$B$8,0,IF(A78&lt;='1 借入の条件'!$B$9,0,PPMT('1 借入の条件'!$B$7/12,A78-'1 借入の条件'!$B$9,'1 借入の条件'!$B$8-'1 借入の条件'!$B$9,-'1 借入の条件'!$B$6)))</f>
        <v>0</v>
      </c>
      <c r="C78" s="11">
        <f>IF(A78&gt;'1 借入の条件'!$B$8,0,IF(A78&lt;='1 借入の条件'!$B$9,'1 借入の条件'!$B$6*'1 借入の条件'!$B$7/12,IPMT('1 借入の条件'!$B$7/12,A78-'1 借入の条件'!$B$9,'1 借入の条件'!$B$8-'1 借入の条件'!$B$9,-'1 借入の条件'!$B$6)))</f>
        <v>0</v>
      </c>
      <c r="D78" s="11">
        <f>B78+C78</f>
        <v>0</v>
      </c>
      <c r="E78" s="11">
        <f>E77-B78</f>
        <v>0</v>
      </c>
    </row>
    <row r="79" spans="1:5">
      <c r="A79" s="13">
        <v>74</v>
      </c>
      <c r="B79" s="11">
        <f>IF(A79&gt;'1 借入の条件'!$B$8,0,IF(A79&lt;='1 借入の条件'!$B$9,0,PPMT('1 借入の条件'!$B$7/12,A79-'1 借入の条件'!$B$9,'1 借入の条件'!$B$8-'1 借入の条件'!$B$9,-'1 借入の条件'!$B$6)))</f>
        <v>0</v>
      </c>
      <c r="C79" s="11">
        <f>IF(A79&gt;'1 借入の条件'!$B$8,0,IF(A79&lt;='1 借入の条件'!$B$9,'1 借入の条件'!$B$6*'1 借入の条件'!$B$7/12,IPMT('1 借入の条件'!$B$7/12,A79-'1 借入の条件'!$B$9,'1 借入の条件'!$B$8-'1 借入の条件'!$B$9,-'1 借入の条件'!$B$6)))</f>
        <v>0</v>
      </c>
      <c r="D79" s="11">
        <f>B79+C79</f>
        <v>0</v>
      </c>
      <c r="E79" s="11">
        <f>E78-B79</f>
        <v>0</v>
      </c>
    </row>
    <row r="80" spans="1:5">
      <c r="A80" s="13">
        <v>75</v>
      </c>
      <c r="B80" s="11">
        <f>IF(A80&gt;'1 借入の条件'!$B$8,0,IF(A80&lt;='1 借入の条件'!$B$9,0,PPMT('1 借入の条件'!$B$7/12,A80-'1 借入の条件'!$B$9,'1 借入の条件'!$B$8-'1 借入の条件'!$B$9,-'1 借入の条件'!$B$6)))</f>
        <v>0</v>
      </c>
      <c r="C80" s="11">
        <f>IF(A80&gt;'1 借入の条件'!$B$8,0,IF(A80&lt;='1 借入の条件'!$B$9,'1 借入の条件'!$B$6*'1 借入の条件'!$B$7/12,IPMT('1 借入の条件'!$B$7/12,A80-'1 借入の条件'!$B$9,'1 借入の条件'!$B$8-'1 借入の条件'!$B$9,-'1 借入の条件'!$B$6)))</f>
        <v>0</v>
      </c>
      <c r="D80" s="11">
        <f>B80+C80</f>
        <v>0</v>
      </c>
      <c r="E80" s="11">
        <f>E79-B80</f>
        <v>0</v>
      </c>
    </row>
    <row r="81" spans="1:5">
      <c r="A81" s="13">
        <v>76</v>
      </c>
      <c r="B81" s="11">
        <f>IF(A81&gt;'1 借入の条件'!$B$8,0,IF(A81&lt;='1 借入の条件'!$B$9,0,PPMT('1 借入の条件'!$B$7/12,A81-'1 借入の条件'!$B$9,'1 借入の条件'!$B$8-'1 借入の条件'!$B$9,-'1 借入の条件'!$B$6)))</f>
        <v>0</v>
      </c>
      <c r="C81" s="11">
        <f>IF(A81&gt;'1 借入の条件'!$B$8,0,IF(A81&lt;='1 借入の条件'!$B$9,'1 借入の条件'!$B$6*'1 借入の条件'!$B$7/12,IPMT('1 借入の条件'!$B$7/12,A81-'1 借入の条件'!$B$9,'1 借入の条件'!$B$8-'1 借入の条件'!$B$9,-'1 借入の条件'!$B$6)))</f>
        <v>0</v>
      </c>
      <c r="D81" s="11">
        <f>B81+C81</f>
        <v>0</v>
      </c>
      <c r="E81" s="11">
        <f>E80-B81</f>
        <v>0</v>
      </c>
    </row>
    <row r="82" spans="1:5">
      <c r="A82" s="13">
        <v>77</v>
      </c>
      <c r="B82" s="11">
        <f>IF(A82&gt;'1 借入の条件'!$B$8,0,IF(A82&lt;='1 借入の条件'!$B$9,0,PPMT('1 借入の条件'!$B$7/12,A82-'1 借入の条件'!$B$9,'1 借入の条件'!$B$8-'1 借入の条件'!$B$9,-'1 借入の条件'!$B$6)))</f>
        <v>0</v>
      </c>
      <c r="C82" s="11">
        <f>IF(A82&gt;'1 借入の条件'!$B$8,0,IF(A82&lt;='1 借入の条件'!$B$9,'1 借入の条件'!$B$6*'1 借入の条件'!$B$7/12,IPMT('1 借入の条件'!$B$7/12,A82-'1 借入の条件'!$B$9,'1 借入の条件'!$B$8-'1 借入の条件'!$B$9,-'1 借入の条件'!$B$6)))</f>
        <v>0</v>
      </c>
      <c r="D82" s="11">
        <f>B82+C82</f>
        <v>0</v>
      </c>
      <c r="E82" s="11">
        <f>E81-B82</f>
        <v>0</v>
      </c>
    </row>
    <row r="83" spans="1:5">
      <c r="A83" s="13">
        <v>78</v>
      </c>
      <c r="B83" s="11">
        <f>IF(A83&gt;'1 借入の条件'!$B$8,0,IF(A83&lt;='1 借入の条件'!$B$9,0,PPMT('1 借入の条件'!$B$7/12,A83-'1 借入の条件'!$B$9,'1 借入の条件'!$B$8-'1 借入の条件'!$B$9,-'1 借入の条件'!$B$6)))</f>
        <v>0</v>
      </c>
      <c r="C83" s="11">
        <f>IF(A83&gt;'1 借入の条件'!$B$8,0,IF(A83&lt;='1 借入の条件'!$B$9,'1 借入の条件'!$B$6*'1 借入の条件'!$B$7/12,IPMT('1 借入の条件'!$B$7/12,A83-'1 借入の条件'!$B$9,'1 借入の条件'!$B$8-'1 借入の条件'!$B$9,-'1 借入の条件'!$B$6)))</f>
        <v>0</v>
      </c>
      <c r="D83" s="11">
        <f>B83+C83</f>
        <v>0</v>
      </c>
      <c r="E83" s="11">
        <f>E82-B83</f>
        <v>0</v>
      </c>
    </row>
    <row r="84" spans="1:5">
      <c r="A84" s="13">
        <v>79</v>
      </c>
      <c r="B84" s="11">
        <f>IF(A84&gt;'1 借入の条件'!$B$8,0,IF(A84&lt;='1 借入の条件'!$B$9,0,PPMT('1 借入の条件'!$B$7/12,A84-'1 借入の条件'!$B$9,'1 借入の条件'!$B$8-'1 借入の条件'!$B$9,-'1 借入の条件'!$B$6)))</f>
        <v>0</v>
      </c>
      <c r="C84" s="11">
        <f>IF(A84&gt;'1 借入の条件'!$B$8,0,IF(A84&lt;='1 借入の条件'!$B$9,'1 借入の条件'!$B$6*'1 借入の条件'!$B$7/12,IPMT('1 借入の条件'!$B$7/12,A84-'1 借入の条件'!$B$9,'1 借入の条件'!$B$8-'1 借入の条件'!$B$9,-'1 借入の条件'!$B$6)))</f>
        <v>0</v>
      </c>
      <c r="D84" s="11">
        <f>B84+C84</f>
        <v>0</v>
      </c>
      <c r="E84" s="11">
        <f>E83-B84</f>
        <v>0</v>
      </c>
    </row>
    <row r="85" spans="1:5">
      <c r="A85" s="13">
        <v>80</v>
      </c>
      <c r="B85" s="11">
        <f>IF(A85&gt;'1 借入の条件'!$B$8,0,IF(A85&lt;='1 借入の条件'!$B$9,0,PPMT('1 借入の条件'!$B$7/12,A85-'1 借入の条件'!$B$9,'1 借入の条件'!$B$8-'1 借入の条件'!$B$9,-'1 借入の条件'!$B$6)))</f>
        <v>0</v>
      </c>
      <c r="C85" s="11">
        <f>IF(A85&gt;'1 借入の条件'!$B$8,0,IF(A85&lt;='1 借入の条件'!$B$9,'1 借入の条件'!$B$6*'1 借入の条件'!$B$7/12,IPMT('1 借入の条件'!$B$7/12,A85-'1 借入の条件'!$B$9,'1 借入の条件'!$B$8-'1 借入の条件'!$B$9,-'1 借入の条件'!$B$6)))</f>
        <v>0</v>
      </c>
      <c r="D85" s="11">
        <f>B85+C85</f>
        <v>0</v>
      </c>
      <c r="E85" s="11">
        <f>E84-B85</f>
        <v>0</v>
      </c>
    </row>
    <row r="86" spans="1:5">
      <c r="A86" s="13">
        <v>81</v>
      </c>
      <c r="B86" s="11">
        <f>IF(A86&gt;'1 借入の条件'!$B$8,0,IF(A86&lt;='1 借入の条件'!$B$9,0,PPMT('1 借入の条件'!$B$7/12,A86-'1 借入の条件'!$B$9,'1 借入の条件'!$B$8-'1 借入の条件'!$B$9,-'1 借入の条件'!$B$6)))</f>
        <v>0</v>
      </c>
      <c r="C86" s="11">
        <f>IF(A86&gt;'1 借入の条件'!$B$8,0,IF(A86&lt;='1 借入の条件'!$B$9,'1 借入の条件'!$B$6*'1 借入の条件'!$B$7/12,IPMT('1 借入の条件'!$B$7/12,A86-'1 借入の条件'!$B$9,'1 借入の条件'!$B$8-'1 借入の条件'!$B$9,-'1 借入の条件'!$B$6)))</f>
        <v>0</v>
      </c>
      <c r="D86" s="11">
        <f>B86+C86</f>
        <v>0</v>
      </c>
      <c r="E86" s="11">
        <f>E85-B86</f>
        <v>0</v>
      </c>
    </row>
    <row r="87" spans="1:5">
      <c r="A87" s="13">
        <v>82</v>
      </c>
      <c r="B87" s="11">
        <f>IF(A87&gt;'1 借入の条件'!$B$8,0,IF(A87&lt;='1 借入の条件'!$B$9,0,PPMT('1 借入の条件'!$B$7/12,A87-'1 借入の条件'!$B$9,'1 借入の条件'!$B$8-'1 借入の条件'!$B$9,-'1 借入の条件'!$B$6)))</f>
        <v>0</v>
      </c>
      <c r="C87" s="11">
        <f>IF(A87&gt;'1 借入の条件'!$B$8,0,IF(A87&lt;='1 借入の条件'!$B$9,'1 借入の条件'!$B$6*'1 借入の条件'!$B$7/12,IPMT('1 借入の条件'!$B$7/12,A87-'1 借入の条件'!$B$9,'1 借入の条件'!$B$8-'1 借入の条件'!$B$9,-'1 借入の条件'!$B$6)))</f>
        <v>0</v>
      </c>
      <c r="D87" s="11">
        <f>B87+C87</f>
        <v>0</v>
      </c>
      <c r="E87" s="11">
        <f>E86-B87</f>
        <v>0</v>
      </c>
    </row>
    <row r="88" spans="1:5">
      <c r="A88" s="13">
        <v>83</v>
      </c>
      <c r="B88" s="11">
        <f>IF(A88&gt;'1 借入の条件'!$B$8,0,IF(A88&lt;='1 借入の条件'!$B$9,0,PPMT('1 借入の条件'!$B$7/12,A88-'1 借入の条件'!$B$9,'1 借入の条件'!$B$8-'1 借入の条件'!$B$9,-'1 借入の条件'!$B$6)))</f>
        <v>0</v>
      </c>
      <c r="C88" s="11">
        <f>IF(A88&gt;'1 借入の条件'!$B$8,0,IF(A88&lt;='1 借入の条件'!$B$9,'1 借入の条件'!$B$6*'1 借入の条件'!$B$7/12,IPMT('1 借入の条件'!$B$7/12,A88-'1 借入の条件'!$B$9,'1 借入の条件'!$B$8-'1 借入の条件'!$B$9,-'1 借入の条件'!$B$6)))</f>
        <v>0</v>
      </c>
      <c r="D88" s="11">
        <f>B88+C88</f>
        <v>0</v>
      </c>
      <c r="E88" s="11">
        <f>E87-B88</f>
        <v>0</v>
      </c>
    </row>
    <row r="89" spans="1:5">
      <c r="A89" s="13">
        <v>84</v>
      </c>
      <c r="B89" s="11">
        <f>IF(A89&gt;'1 借入の条件'!$B$8,0,IF(A89&lt;='1 借入の条件'!$B$9,0,PPMT('1 借入の条件'!$B$7/12,A89-'1 借入の条件'!$B$9,'1 借入の条件'!$B$8-'1 借入の条件'!$B$9,-'1 借入の条件'!$B$6)))</f>
        <v>0</v>
      </c>
      <c r="C89" s="11">
        <f>IF(A89&gt;'1 借入の条件'!$B$8,0,IF(A89&lt;='1 借入の条件'!$B$9,'1 借入の条件'!$B$6*'1 借入の条件'!$B$7/12,IPMT('1 借入の条件'!$B$7/12,A89-'1 借入の条件'!$B$9,'1 借入の条件'!$B$8-'1 借入の条件'!$B$9,-'1 借入の条件'!$B$6)))</f>
        <v>0</v>
      </c>
      <c r="D89" s="11">
        <f>B89+C89</f>
        <v>0</v>
      </c>
      <c r="E89" s="11">
        <f>E88-B89</f>
        <v>0</v>
      </c>
    </row>
    <row r="90" spans="1:5">
      <c r="A90" s="13">
        <v>85</v>
      </c>
      <c r="B90" s="11">
        <f>IF(A90&gt;'1 借入の条件'!$B$8,0,IF(A90&lt;='1 借入の条件'!$B$9,0,PPMT('1 借入の条件'!$B$7/12,A90-'1 借入の条件'!$B$9,'1 借入の条件'!$B$8-'1 借入の条件'!$B$9,-'1 借入の条件'!$B$6)))</f>
        <v>0</v>
      </c>
      <c r="C90" s="11">
        <f>IF(A90&gt;'1 借入の条件'!$B$8,0,IF(A90&lt;='1 借入の条件'!$B$9,'1 借入の条件'!$B$6*'1 借入の条件'!$B$7/12,IPMT('1 借入の条件'!$B$7/12,A90-'1 借入の条件'!$B$9,'1 借入の条件'!$B$8-'1 借入の条件'!$B$9,-'1 借入の条件'!$B$6)))</f>
        <v>0</v>
      </c>
      <c r="D90" s="11">
        <f>B90+C90</f>
        <v>0</v>
      </c>
      <c r="E90" s="11">
        <f>E89-B90</f>
        <v>0</v>
      </c>
    </row>
    <row r="91" spans="1:5">
      <c r="A91" s="13">
        <v>86</v>
      </c>
      <c r="B91" s="11">
        <f>IF(A91&gt;'1 借入の条件'!$B$8,0,IF(A91&lt;='1 借入の条件'!$B$9,0,PPMT('1 借入の条件'!$B$7/12,A91-'1 借入の条件'!$B$9,'1 借入の条件'!$B$8-'1 借入の条件'!$B$9,-'1 借入の条件'!$B$6)))</f>
        <v>0</v>
      </c>
      <c r="C91" s="11">
        <f>IF(A91&gt;'1 借入の条件'!$B$8,0,IF(A91&lt;='1 借入の条件'!$B$9,'1 借入の条件'!$B$6*'1 借入の条件'!$B$7/12,IPMT('1 借入の条件'!$B$7/12,A91-'1 借入の条件'!$B$9,'1 借入の条件'!$B$8-'1 借入の条件'!$B$9,-'1 借入の条件'!$B$6)))</f>
        <v>0</v>
      </c>
      <c r="D91" s="11">
        <f>B91+C91</f>
        <v>0</v>
      </c>
      <c r="E91" s="11">
        <f>E90-B91</f>
        <v>0</v>
      </c>
    </row>
    <row r="92" spans="1:5">
      <c r="A92" s="13">
        <v>87</v>
      </c>
      <c r="B92" s="11">
        <f>IF(A92&gt;'1 借入の条件'!$B$8,0,IF(A92&lt;='1 借入の条件'!$B$9,0,PPMT('1 借入の条件'!$B$7/12,A92-'1 借入の条件'!$B$9,'1 借入の条件'!$B$8-'1 借入の条件'!$B$9,-'1 借入の条件'!$B$6)))</f>
        <v>0</v>
      </c>
      <c r="C92" s="11">
        <f>IF(A92&gt;'1 借入の条件'!$B$8,0,IF(A92&lt;='1 借入の条件'!$B$9,'1 借入の条件'!$B$6*'1 借入の条件'!$B$7/12,IPMT('1 借入の条件'!$B$7/12,A92-'1 借入の条件'!$B$9,'1 借入の条件'!$B$8-'1 借入の条件'!$B$9,-'1 借入の条件'!$B$6)))</f>
        <v>0</v>
      </c>
      <c r="D92" s="11">
        <f>B92+C92</f>
        <v>0</v>
      </c>
      <c r="E92" s="11">
        <f>E91-B92</f>
        <v>0</v>
      </c>
    </row>
    <row r="93" spans="1:5">
      <c r="A93" s="13">
        <v>88</v>
      </c>
      <c r="B93" s="11">
        <f>IF(A93&gt;'1 借入の条件'!$B$8,0,IF(A93&lt;='1 借入の条件'!$B$9,0,PPMT('1 借入の条件'!$B$7/12,A93-'1 借入の条件'!$B$9,'1 借入の条件'!$B$8-'1 借入の条件'!$B$9,-'1 借入の条件'!$B$6)))</f>
        <v>0</v>
      </c>
      <c r="C93" s="11">
        <f>IF(A93&gt;'1 借入の条件'!$B$8,0,IF(A93&lt;='1 借入の条件'!$B$9,'1 借入の条件'!$B$6*'1 借入の条件'!$B$7/12,IPMT('1 借入の条件'!$B$7/12,A93-'1 借入の条件'!$B$9,'1 借入の条件'!$B$8-'1 借入の条件'!$B$9,-'1 借入の条件'!$B$6)))</f>
        <v>0</v>
      </c>
      <c r="D93" s="11">
        <f>B93+C93</f>
        <v>0</v>
      </c>
      <c r="E93" s="11">
        <f>E92-B93</f>
        <v>0</v>
      </c>
    </row>
    <row r="94" spans="1:5">
      <c r="A94" s="13">
        <v>89</v>
      </c>
      <c r="B94" s="11">
        <f>IF(A94&gt;'1 借入の条件'!$B$8,0,IF(A94&lt;='1 借入の条件'!$B$9,0,PPMT('1 借入の条件'!$B$7/12,A94-'1 借入の条件'!$B$9,'1 借入の条件'!$B$8-'1 借入の条件'!$B$9,-'1 借入の条件'!$B$6)))</f>
        <v>0</v>
      </c>
      <c r="C94" s="11">
        <f>IF(A94&gt;'1 借入の条件'!$B$8,0,IF(A94&lt;='1 借入の条件'!$B$9,'1 借入の条件'!$B$6*'1 借入の条件'!$B$7/12,IPMT('1 借入の条件'!$B$7/12,A94-'1 借入の条件'!$B$9,'1 借入の条件'!$B$8-'1 借入の条件'!$B$9,-'1 借入の条件'!$B$6)))</f>
        <v>0</v>
      </c>
      <c r="D94" s="11">
        <f>B94+C94</f>
        <v>0</v>
      </c>
      <c r="E94" s="11">
        <f>E93-B94</f>
        <v>0</v>
      </c>
    </row>
    <row r="95" spans="1:5">
      <c r="A95" s="13">
        <v>90</v>
      </c>
      <c r="B95" s="11">
        <f>IF(A95&gt;'1 借入の条件'!$B$8,0,IF(A95&lt;='1 借入の条件'!$B$9,0,PPMT('1 借入の条件'!$B$7/12,A95-'1 借入の条件'!$B$9,'1 借入の条件'!$B$8-'1 借入の条件'!$B$9,-'1 借入の条件'!$B$6)))</f>
        <v>0</v>
      </c>
      <c r="C95" s="11">
        <f>IF(A95&gt;'1 借入の条件'!$B$8,0,IF(A95&lt;='1 借入の条件'!$B$9,'1 借入の条件'!$B$6*'1 借入の条件'!$B$7/12,IPMT('1 借入の条件'!$B$7/12,A95-'1 借入の条件'!$B$9,'1 借入の条件'!$B$8-'1 借入の条件'!$B$9,-'1 借入の条件'!$B$6)))</f>
        <v>0</v>
      </c>
      <c r="D95" s="11">
        <f>B95+C95</f>
        <v>0</v>
      </c>
      <c r="E95" s="11">
        <f>E94-B95</f>
        <v>0</v>
      </c>
    </row>
    <row r="96" spans="1:5">
      <c r="A96" s="13">
        <v>91</v>
      </c>
      <c r="B96" s="11">
        <f>IF(A96&gt;'1 借入の条件'!$B$8,0,IF(A96&lt;='1 借入の条件'!$B$9,0,PPMT('1 借入の条件'!$B$7/12,A96-'1 借入の条件'!$B$9,'1 借入の条件'!$B$8-'1 借入の条件'!$B$9,-'1 借入の条件'!$B$6)))</f>
        <v>0</v>
      </c>
      <c r="C96" s="11">
        <f>IF(A96&gt;'1 借入の条件'!$B$8,0,IF(A96&lt;='1 借入の条件'!$B$9,'1 借入の条件'!$B$6*'1 借入の条件'!$B$7/12,IPMT('1 借入の条件'!$B$7/12,A96-'1 借入の条件'!$B$9,'1 借入の条件'!$B$8-'1 借入の条件'!$B$9,-'1 借入の条件'!$B$6)))</f>
        <v>0</v>
      </c>
      <c r="D96" s="11">
        <f>B96+C96</f>
        <v>0</v>
      </c>
      <c r="E96" s="11">
        <f>E95-B96</f>
        <v>0</v>
      </c>
    </row>
    <row r="97" spans="1:5">
      <c r="A97" s="13">
        <v>92</v>
      </c>
      <c r="B97" s="11">
        <f>IF(A97&gt;'1 借入の条件'!$B$8,0,IF(A97&lt;='1 借入の条件'!$B$9,0,PPMT('1 借入の条件'!$B$7/12,A97-'1 借入の条件'!$B$9,'1 借入の条件'!$B$8-'1 借入の条件'!$B$9,-'1 借入の条件'!$B$6)))</f>
        <v>0</v>
      </c>
      <c r="C97" s="11">
        <f>IF(A97&gt;'1 借入の条件'!$B$8,0,IF(A97&lt;='1 借入の条件'!$B$9,'1 借入の条件'!$B$6*'1 借入の条件'!$B$7/12,IPMT('1 借入の条件'!$B$7/12,A97-'1 借入の条件'!$B$9,'1 借入の条件'!$B$8-'1 借入の条件'!$B$9,-'1 借入の条件'!$B$6)))</f>
        <v>0</v>
      </c>
      <c r="D97" s="11">
        <f>B97+C97</f>
        <v>0</v>
      </c>
      <c r="E97" s="11">
        <f>E96-B97</f>
        <v>0</v>
      </c>
    </row>
    <row r="98" spans="1:5">
      <c r="A98" s="13">
        <v>93</v>
      </c>
      <c r="B98" s="11">
        <f>IF(A98&gt;'1 借入の条件'!$B$8,0,IF(A98&lt;='1 借入の条件'!$B$9,0,PPMT('1 借入の条件'!$B$7/12,A98-'1 借入の条件'!$B$9,'1 借入の条件'!$B$8-'1 借入の条件'!$B$9,-'1 借入の条件'!$B$6)))</f>
        <v>0</v>
      </c>
      <c r="C98" s="11">
        <f>IF(A98&gt;'1 借入の条件'!$B$8,0,IF(A98&lt;='1 借入の条件'!$B$9,'1 借入の条件'!$B$6*'1 借入の条件'!$B$7/12,IPMT('1 借入の条件'!$B$7/12,A98-'1 借入の条件'!$B$9,'1 借入の条件'!$B$8-'1 借入の条件'!$B$9,-'1 借入の条件'!$B$6)))</f>
        <v>0</v>
      </c>
      <c r="D98" s="11">
        <f>B98+C98</f>
        <v>0</v>
      </c>
      <c r="E98" s="11">
        <f>E97-B98</f>
        <v>0</v>
      </c>
    </row>
    <row r="99" spans="1:5">
      <c r="A99" s="13">
        <v>94</v>
      </c>
      <c r="B99" s="11">
        <f>IF(A99&gt;'1 借入の条件'!$B$8,0,IF(A99&lt;='1 借入の条件'!$B$9,0,PPMT('1 借入の条件'!$B$7/12,A99-'1 借入の条件'!$B$9,'1 借入の条件'!$B$8-'1 借入の条件'!$B$9,-'1 借入の条件'!$B$6)))</f>
        <v>0</v>
      </c>
      <c r="C99" s="11">
        <f>IF(A99&gt;'1 借入の条件'!$B$8,0,IF(A99&lt;='1 借入の条件'!$B$9,'1 借入の条件'!$B$6*'1 借入の条件'!$B$7/12,IPMT('1 借入の条件'!$B$7/12,A99-'1 借入の条件'!$B$9,'1 借入の条件'!$B$8-'1 借入の条件'!$B$9,-'1 借入の条件'!$B$6)))</f>
        <v>0</v>
      </c>
      <c r="D99" s="11">
        <f>B99+C99</f>
        <v>0</v>
      </c>
      <c r="E99" s="11">
        <f>E98-B99</f>
        <v>0</v>
      </c>
    </row>
    <row r="100" spans="1:5">
      <c r="A100" s="13">
        <v>95</v>
      </c>
      <c r="B100" s="11">
        <f>IF(A100&gt;'1 借入の条件'!$B$8,0,IF(A100&lt;='1 借入の条件'!$B$9,0,PPMT('1 借入の条件'!$B$7/12,A100-'1 借入の条件'!$B$9,'1 借入の条件'!$B$8-'1 借入の条件'!$B$9,-'1 借入の条件'!$B$6)))</f>
        <v>0</v>
      </c>
      <c r="C100" s="11">
        <f>IF(A100&gt;'1 借入の条件'!$B$8,0,IF(A100&lt;='1 借入の条件'!$B$9,'1 借入の条件'!$B$6*'1 借入の条件'!$B$7/12,IPMT('1 借入の条件'!$B$7/12,A100-'1 借入の条件'!$B$9,'1 借入の条件'!$B$8-'1 借入の条件'!$B$9,-'1 借入の条件'!$B$6)))</f>
        <v>0</v>
      </c>
      <c r="D100" s="11">
        <f>B100+C100</f>
        <v>0</v>
      </c>
      <c r="E100" s="11">
        <f>E99-B100</f>
        <v>0</v>
      </c>
    </row>
    <row r="101" spans="1:5">
      <c r="A101" s="13">
        <v>96</v>
      </c>
      <c r="B101" s="11">
        <f>IF(A101&gt;'1 借入の条件'!$B$8,0,IF(A101&lt;='1 借入の条件'!$B$9,0,PPMT('1 借入の条件'!$B$7/12,A101-'1 借入の条件'!$B$9,'1 借入の条件'!$B$8-'1 借入の条件'!$B$9,-'1 借入の条件'!$B$6)))</f>
        <v>0</v>
      </c>
      <c r="C101" s="11">
        <f>IF(A101&gt;'1 借入の条件'!$B$8,0,IF(A101&lt;='1 借入の条件'!$B$9,'1 借入の条件'!$B$6*'1 借入の条件'!$B$7/12,IPMT('1 借入の条件'!$B$7/12,A101-'1 借入の条件'!$B$9,'1 借入の条件'!$B$8-'1 借入の条件'!$B$9,-'1 借入の条件'!$B$6)))</f>
        <v>0</v>
      </c>
      <c r="D101" s="11">
        <f>B101+C101</f>
        <v>0</v>
      </c>
      <c r="E101" s="11">
        <f>E100-B101</f>
        <v>0</v>
      </c>
    </row>
    <row r="102" spans="1:5">
      <c r="A102" s="13">
        <v>97</v>
      </c>
      <c r="B102" s="11">
        <f>IF(A102&gt;'1 借入の条件'!$B$8,0,IF(A102&lt;='1 借入の条件'!$B$9,0,PPMT('1 借入の条件'!$B$7/12,A102-'1 借入の条件'!$B$9,'1 借入の条件'!$B$8-'1 借入の条件'!$B$9,-'1 借入の条件'!$B$6)))</f>
        <v>0</v>
      </c>
      <c r="C102" s="11">
        <f>IF(A102&gt;'1 借入の条件'!$B$8,0,IF(A102&lt;='1 借入の条件'!$B$9,'1 借入の条件'!$B$6*'1 借入の条件'!$B$7/12,IPMT('1 借入の条件'!$B$7/12,A102-'1 借入の条件'!$B$9,'1 借入の条件'!$B$8-'1 借入の条件'!$B$9,-'1 借入の条件'!$B$6)))</f>
        <v>0</v>
      </c>
      <c r="D102" s="11">
        <f>B102+C102</f>
        <v>0</v>
      </c>
      <c r="E102" s="11">
        <f>E101-B102</f>
        <v>0</v>
      </c>
    </row>
    <row r="103" spans="1:5">
      <c r="A103" s="13">
        <v>98</v>
      </c>
      <c r="B103" s="11">
        <f>IF(A103&gt;'1 借入の条件'!$B$8,0,IF(A103&lt;='1 借入の条件'!$B$9,0,PPMT('1 借入の条件'!$B$7/12,A103-'1 借入の条件'!$B$9,'1 借入の条件'!$B$8-'1 借入の条件'!$B$9,-'1 借入の条件'!$B$6)))</f>
        <v>0</v>
      </c>
      <c r="C103" s="11">
        <f>IF(A103&gt;'1 借入の条件'!$B$8,0,IF(A103&lt;='1 借入の条件'!$B$9,'1 借入の条件'!$B$6*'1 借入の条件'!$B$7/12,IPMT('1 借入の条件'!$B$7/12,A103-'1 借入の条件'!$B$9,'1 借入の条件'!$B$8-'1 借入の条件'!$B$9,-'1 借入の条件'!$B$6)))</f>
        <v>0</v>
      </c>
      <c r="D103" s="11">
        <f>B103+C103</f>
        <v>0</v>
      </c>
      <c r="E103" s="11">
        <f>E102-B103</f>
        <v>0</v>
      </c>
    </row>
    <row r="104" spans="1:5">
      <c r="A104" s="13">
        <v>99</v>
      </c>
      <c r="B104" s="11">
        <f>IF(A104&gt;'1 借入の条件'!$B$8,0,IF(A104&lt;='1 借入の条件'!$B$9,0,PPMT('1 借入の条件'!$B$7/12,A104-'1 借入の条件'!$B$9,'1 借入の条件'!$B$8-'1 借入の条件'!$B$9,-'1 借入の条件'!$B$6)))</f>
        <v>0</v>
      </c>
      <c r="C104" s="11">
        <f>IF(A104&gt;'1 借入の条件'!$B$8,0,IF(A104&lt;='1 借入の条件'!$B$9,'1 借入の条件'!$B$6*'1 借入の条件'!$B$7/12,IPMT('1 借入の条件'!$B$7/12,A104-'1 借入の条件'!$B$9,'1 借入の条件'!$B$8-'1 借入の条件'!$B$9,-'1 借入の条件'!$B$6)))</f>
        <v>0</v>
      </c>
      <c r="D104" s="11">
        <f>B104+C104</f>
        <v>0</v>
      </c>
      <c r="E104" s="11">
        <f>E103-B104</f>
        <v>0</v>
      </c>
    </row>
    <row r="105" spans="1:5">
      <c r="A105" s="13">
        <v>100</v>
      </c>
      <c r="B105" s="11">
        <f>IF(A105&gt;'1 借入の条件'!$B$8,0,IF(A105&lt;='1 借入の条件'!$B$9,0,PPMT('1 借入の条件'!$B$7/12,A105-'1 借入の条件'!$B$9,'1 借入の条件'!$B$8-'1 借入の条件'!$B$9,-'1 借入の条件'!$B$6)))</f>
        <v>0</v>
      </c>
      <c r="C105" s="11">
        <f>IF(A105&gt;'1 借入の条件'!$B$8,0,IF(A105&lt;='1 借入の条件'!$B$9,'1 借入の条件'!$B$6*'1 借入の条件'!$B$7/12,IPMT('1 借入の条件'!$B$7/12,A105-'1 借入の条件'!$B$9,'1 借入の条件'!$B$8-'1 借入の条件'!$B$9,-'1 借入の条件'!$B$6)))</f>
        <v>0</v>
      </c>
      <c r="D105" s="11">
        <f>B105+C105</f>
        <v>0</v>
      </c>
      <c r="E105" s="11">
        <f>E104-B105</f>
        <v>0</v>
      </c>
    </row>
    <row r="106" spans="1:5">
      <c r="A106" s="13">
        <v>101</v>
      </c>
      <c r="B106" s="11">
        <f>IF(A106&gt;'1 借入の条件'!$B$8,0,IF(A106&lt;='1 借入の条件'!$B$9,0,PPMT('1 借入の条件'!$B$7/12,A106-'1 借入の条件'!$B$9,'1 借入の条件'!$B$8-'1 借入の条件'!$B$9,-'1 借入の条件'!$B$6)))</f>
        <v>0</v>
      </c>
      <c r="C106" s="11">
        <f>IF(A106&gt;'1 借入の条件'!$B$8,0,IF(A106&lt;='1 借入の条件'!$B$9,'1 借入の条件'!$B$6*'1 借入の条件'!$B$7/12,IPMT('1 借入の条件'!$B$7/12,A106-'1 借入の条件'!$B$9,'1 借入の条件'!$B$8-'1 借入の条件'!$B$9,-'1 借入の条件'!$B$6)))</f>
        <v>0</v>
      </c>
      <c r="D106" s="11">
        <f>B106+C106</f>
        <v>0</v>
      </c>
      <c r="E106" s="11">
        <f>E105-B106</f>
        <v>0</v>
      </c>
    </row>
    <row r="107" spans="1:5">
      <c r="A107" s="13">
        <v>102</v>
      </c>
      <c r="B107" s="11">
        <f>IF(A107&gt;'1 借入の条件'!$B$8,0,IF(A107&lt;='1 借入の条件'!$B$9,0,PPMT('1 借入の条件'!$B$7/12,A107-'1 借入の条件'!$B$9,'1 借入の条件'!$B$8-'1 借入の条件'!$B$9,-'1 借入の条件'!$B$6)))</f>
        <v>0</v>
      </c>
      <c r="C107" s="11">
        <f>IF(A107&gt;'1 借入の条件'!$B$8,0,IF(A107&lt;='1 借入の条件'!$B$9,'1 借入の条件'!$B$6*'1 借入の条件'!$B$7/12,IPMT('1 借入の条件'!$B$7/12,A107-'1 借入の条件'!$B$9,'1 借入の条件'!$B$8-'1 借入の条件'!$B$9,-'1 借入の条件'!$B$6)))</f>
        <v>0</v>
      </c>
      <c r="D107" s="11">
        <f>B107+C107</f>
        <v>0</v>
      </c>
      <c r="E107" s="11">
        <f>E106-B107</f>
        <v>0</v>
      </c>
    </row>
    <row r="108" spans="1:5">
      <c r="A108" s="13">
        <v>103</v>
      </c>
      <c r="B108" s="11">
        <f>IF(A108&gt;'1 借入の条件'!$B$8,0,IF(A108&lt;='1 借入の条件'!$B$9,0,PPMT('1 借入の条件'!$B$7/12,A108-'1 借入の条件'!$B$9,'1 借入の条件'!$B$8-'1 借入の条件'!$B$9,-'1 借入の条件'!$B$6)))</f>
        <v>0</v>
      </c>
      <c r="C108" s="11">
        <f>IF(A108&gt;'1 借入の条件'!$B$8,0,IF(A108&lt;='1 借入の条件'!$B$9,'1 借入の条件'!$B$6*'1 借入の条件'!$B$7/12,IPMT('1 借入の条件'!$B$7/12,A108-'1 借入の条件'!$B$9,'1 借入の条件'!$B$8-'1 借入の条件'!$B$9,-'1 借入の条件'!$B$6)))</f>
        <v>0</v>
      </c>
      <c r="D108" s="11">
        <f>B108+C108</f>
        <v>0</v>
      </c>
      <c r="E108" s="11">
        <f>E107-B108</f>
        <v>0</v>
      </c>
    </row>
    <row r="109" spans="1:5">
      <c r="A109" s="13">
        <v>104</v>
      </c>
      <c r="B109" s="11">
        <f>IF(A109&gt;'1 借入の条件'!$B$8,0,IF(A109&lt;='1 借入の条件'!$B$9,0,PPMT('1 借入の条件'!$B$7/12,A109-'1 借入の条件'!$B$9,'1 借入の条件'!$B$8-'1 借入の条件'!$B$9,-'1 借入の条件'!$B$6)))</f>
        <v>0</v>
      </c>
      <c r="C109" s="11">
        <f>IF(A109&gt;'1 借入の条件'!$B$8,0,IF(A109&lt;='1 借入の条件'!$B$9,'1 借入の条件'!$B$6*'1 借入の条件'!$B$7/12,IPMT('1 借入の条件'!$B$7/12,A109-'1 借入の条件'!$B$9,'1 借入の条件'!$B$8-'1 借入の条件'!$B$9,-'1 借入の条件'!$B$6)))</f>
        <v>0</v>
      </c>
      <c r="D109" s="11">
        <f>B109+C109</f>
        <v>0</v>
      </c>
      <c r="E109" s="11">
        <f>E108-B109</f>
        <v>0</v>
      </c>
    </row>
    <row r="110" spans="1:5">
      <c r="A110" s="13">
        <v>105</v>
      </c>
      <c r="B110" s="11">
        <f>IF(A110&gt;'1 借入の条件'!$B$8,0,IF(A110&lt;='1 借入の条件'!$B$9,0,PPMT('1 借入の条件'!$B$7/12,A110-'1 借入の条件'!$B$9,'1 借入の条件'!$B$8-'1 借入の条件'!$B$9,-'1 借入の条件'!$B$6)))</f>
        <v>0</v>
      </c>
      <c r="C110" s="11">
        <f>IF(A110&gt;'1 借入の条件'!$B$8,0,IF(A110&lt;='1 借入の条件'!$B$9,'1 借入の条件'!$B$6*'1 借入の条件'!$B$7/12,IPMT('1 借入の条件'!$B$7/12,A110-'1 借入の条件'!$B$9,'1 借入の条件'!$B$8-'1 借入の条件'!$B$9,-'1 借入の条件'!$B$6)))</f>
        <v>0</v>
      </c>
      <c r="D110" s="11">
        <f>B110+C110</f>
        <v>0</v>
      </c>
      <c r="E110" s="11">
        <f>E109-B110</f>
        <v>0</v>
      </c>
    </row>
    <row r="111" spans="1:5">
      <c r="A111" s="13">
        <v>106</v>
      </c>
      <c r="B111" s="11">
        <f>IF(A111&gt;'1 借入の条件'!$B$8,0,IF(A111&lt;='1 借入の条件'!$B$9,0,PPMT('1 借入の条件'!$B$7/12,A111-'1 借入の条件'!$B$9,'1 借入の条件'!$B$8-'1 借入の条件'!$B$9,-'1 借入の条件'!$B$6)))</f>
        <v>0</v>
      </c>
      <c r="C111" s="11">
        <f>IF(A111&gt;'1 借入の条件'!$B$8,0,IF(A111&lt;='1 借入の条件'!$B$9,'1 借入の条件'!$B$6*'1 借入の条件'!$B$7/12,IPMT('1 借入の条件'!$B$7/12,A111-'1 借入の条件'!$B$9,'1 借入の条件'!$B$8-'1 借入の条件'!$B$9,-'1 借入の条件'!$B$6)))</f>
        <v>0</v>
      </c>
      <c r="D111" s="11">
        <f>B111+C111</f>
        <v>0</v>
      </c>
      <c r="E111" s="11">
        <f>E110-B111</f>
        <v>0</v>
      </c>
    </row>
    <row r="112" spans="1:5">
      <c r="A112" s="13">
        <v>107</v>
      </c>
      <c r="B112" s="11">
        <f>IF(A112&gt;'1 借入の条件'!$B$8,0,IF(A112&lt;='1 借入の条件'!$B$9,0,PPMT('1 借入の条件'!$B$7/12,A112-'1 借入の条件'!$B$9,'1 借入の条件'!$B$8-'1 借入の条件'!$B$9,-'1 借入の条件'!$B$6)))</f>
        <v>0</v>
      </c>
      <c r="C112" s="11">
        <f>IF(A112&gt;'1 借入の条件'!$B$8,0,IF(A112&lt;='1 借入の条件'!$B$9,'1 借入の条件'!$B$6*'1 借入の条件'!$B$7/12,IPMT('1 借入の条件'!$B$7/12,A112-'1 借入の条件'!$B$9,'1 借入の条件'!$B$8-'1 借入の条件'!$B$9,-'1 借入の条件'!$B$6)))</f>
        <v>0</v>
      </c>
      <c r="D112" s="11">
        <f>B112+C112</f>
        <v>0</v>
      </c>
      <c r="E112" s="11">
        <f>E111-B112</f>
        <v>0</v>
      </c>
    </row>
    <row r="113" spans="1:5">
      <c r="A113" s="13">
        <v>108</v>
      </c>
      <c r="B113" s="11">
        <f>IF(A113&gt;'1 借入の条件'!$B$8,0,IF(A113&lt;='1 借入の条件'!$B$9,0,PPMT('1 借入の条件'!$B$7/12,A113-'1 借入の条件'!$B$9,'1 借入の条件'!$B$8-'1 借入の条件'!$B$9,-'1 借入の条件'!$B$6)))</f>
        <v>0</v>
      </c>
      <c r="C113" s="11">
        <f>IF(A113&gt;'1 借入の条件'!$B$8,0,IF(A113&lt;='1 借入の条件'!$B$9,'1 借入の条件'!$B$6*'1 借入の条件'!$B$7/12,IPMT('1 借入の条件'!$B$7/12,A113-'1 借入の条件'!$B$9,'1 借入の条件'!$B$8-'1 借入の条件'!$B$9,-'1 借入の条件'!$B$6)))</f>
        <v>0</v>
      </c>
      <c r="D113" s="11">
        <f>B113+C113</f>
        <v>0</v>
      </c>
      <c r="E113" s="11">
        <f>E112-B113</f>
        <v>0</v>
      </c>
    </row>
    <row r="114" spans="1:5">
      <c r="A114" s="13">
        <v>109</v>
      </c>
      <c r="B114" s="11">
        <f>IF(A114&gt;'1 借入の条件'!$B$8,0,IF(A114&lt;='1 借入の条件'!$B$9,0,PPMT('1 借入の条件'!$B$7/12,A114-'1 借入の条件'!$B$9,'1 借入の条件'!$B$8-'1 借入の条件'!$B$9,-'1 借入の条件'!$B$6)))</f>
        <v>0</v>
      </c>
      <c r="C114" s="11">
        <f>IF(A114&gt;'1 借入の条件'!$B$8,0,IF(A114&lt;='1 借入の条件'!$B$9,'1 借入の条件'!$B$6*'1 借入の条件'!$B$7/12,IPMT('1 借入の条件'!$B$7/12,A114-'1 借入の条件'!$B$9,'1 借入の条件'!$B$8-'1 借入の条件'!$B$9,-'1 借入の条件'!$B$6)))</f>
        <v>0</v>
      </c>
      <c r="D114" s="11">
        <f>B114+C114</f>
        <v>0</v>
      </c>
      <c r="E114" s="11">
        <f>E113-B114</f>
        <v>0</v>
      </c>
    </row>
    <row r="115" spans="1:5">
      <c r="A115" s="13">
        <v>110</v>
      </c>
      <c r="B115" s="11">
        <f>IF(A115&gt;'1 借入の条件'!$B$8,0,IF(A115&lt;='1 借入の条件'!$B$9,0,PPMT('1 借入の条件'!$B$7/12,A115-'1 借入の条件'!$B$9,'1 借入の条件'!$B$8-'1 借入の条件'!$B$9,-'1 借入の条件'!$B$6)))</f>
        <v>0</v>
      </c>
      <c r="C115" s="11">
        <f>IF(A115&gt;'1 借入の条件'!$B$8,0,IF(A115&lt;='1 借入の条件'!$B$9,'1 借入の条件'!$B$6*'1 借入の条件'!$B$7/12,IPMT('1 借入の条件'!$B$7/12,A115-'1 借入の条件'!$B$9,'1 借入の条件'!$B$8-'1 借入の条件'!$B$9,-'1 借入の条件'!$B$6)))</f>
        <v>0</v>
      </c>
      <c r="D115" s="11">
        <f>B115+C115</f>
        <v>0</v>
      </c>
      <c r="E115" s="11">
        <f>E114-B115</f>
        <v>0</v>
      </c>
    </row>
    <row r="116" spans="1:5">
      <c r="A116" s="13">
        <v>111</v>
      </c>
      <c r="B116" s="11">
        <f>IF(A116&gt;'1 借入の条件'!$B$8,0,IF(A116&lt;='1 借入の条件'!$B$9,0,PPMT('1 借入の条件'!$B$7/12,A116-'1 借入の条件'!$B$9,'1 借入の条件'!$B$8-'1 借入の条件'!$B$9,-'1 借入の条件'!$B$6)))</f>
        <v>0</v>
      </c>
      <c r="C116" s="11">
        <f>IF(A116&gt;'1 借入の条件'!$B$8,0,IF(A116&lt;='1 借入の条件'!$B$9,'1 借入の条件'!$B$6*'1 借入の条件'!$B$7/12,IPMT('1 借入の条件'!$B$7/12,A116-'1 借入の条件'!$B$9,'1 借入の条件'!$B$8-'1 借入の条件'!$B$9,-'1 借入の条件'!$B$6)))</f>
        <v>0</v>
      </c>
      <c r="D116" s="11">
        <f>B116+C116</f>
        <v>0</v>
      </c>
      <c r="E116" s="11">
        <f>E115-B116</f>
        <v>0</v>
      </c>
    </row>
    <row r="117" spans="1:5">
      <c r="A117" s="13">
        <v>112</v>
      </c>
      <c r="B117" s="11">
        <f>IF(A117&gt;'1 借入の条件'!$B$8,0,IF(A117&lt;='1 借入の条件'!$B$9,0,PPMT('1 借入の条件'!$B$7/12,A117-'1 借入の条件'!$B$9,'1 借入の条件'!$B$8-'1 借入の条件'!$B$9,-'1 借入の条件'!$B$6)))</f>
        <v>0</v>
      </c>
      <c r="C117" s="11">
        <f>IF(A117&gt;'1 借入の条件'!$B$8,0,IF(A117&lt;='1 借入の条件'!$B$9,'1 借入の条件'!$B$6*'1 借入の条件'!$B$7/12,IPMT('1 借入の条件'!$B$7/12,A117-'1 借入の条件'!$B$9,'1 借入の条件'!$B$8-'1 借入の条件'!$B$9,-'1 借入の条件'!$B$6)))</f>
        <v>0</v>
      </c>
      <c r="D117" s="11">
        <f>B117+C117</f>
        <v>0</v>
      </c>
      <c r="E117" s="11">
        <f>E116-B117</f>
        <v>0</v>
      </c>
    </row>
    <row r="118" spans="1:5">
      <c r="A118" s="13">
        <v>113</v>
      </c>
      <c r="B118" s="11">
        <f>IF(A118&gt;'1 借入の条件'!$B$8,0,IF(A118&lt;='1 借入の条件'!$B$9,0,PPMT('1 借入の条件'!$B$7/12,A118-'1 借入の条件'!$B$9,'1 借入の条件'!$B$8-'1 借入の条件'!$B$9,-'1 借入の条件'!$B$6)))</f>
        <v>0</v>
      </c>
      <c r="C118" s="11">
        <f>IF(A118&gt;'1 借入の条件'!$B$8,0,IF(A118&lt;='1 借入の条件'!$B$9,'1 借入の条件'!$B$6*'1 借入の条件'!$B$7/12,IPMT('1 借入の条件'!$B$7/12,A118-'1 借入の条件'!$B$9,'1 借入の条件'!$B$8-'1 借入の条件'!$B$9,-'1 借入の条件'!$B$6)))</f>
        <v>0</v>
      </c>
      <c r="D118" s="11">
        <f>B118+C118</f>
        <v>0</v>
      </c>
      <c r="E118" s="11">
        <f>E117-B118</f>
        <v>0</v>
      </c>
    </row>
    <row r="119" spans="1:5">
      <c r="A119" s="13">
        <v>114</v>
      </c>
      <c r="B119" s="11">
        <f>IF(A119&gt;'1 借入の条件'!$B$8,0,IF(A119&lt;='1 借入の条件'!$B$9,0,PPMT('1 借入の条件'!$B$7/12,A119-'1 借入の条件'!$B$9,'1 借入の条件'!$B$8-'1 借入の条件'!$B$9,-'1 借入の条件'!$B$6)))</f>
        <v>0</v>
      </c>
      <c r="C119" s="11">
        <f>IF(A119&gt;'1 借入の条件'!$B$8,0,IF(A119&lt;='1 借入の条件'!$B$9,'1 借入の条件'!$B$6*'1 借入の条件'!$B$7/12,IPMT('1 借入の条件'!$B$7/12,A119-'1 借入の条件'!$B$9,'1 借入の条件'!$B$8-'1 借入の条件'!$B$9,-'1 借入の条件'!$B$6)))</f>
        <v>0</v>
      </c>
      <c r="D119" s="11">
        <f>B119+C119</f>
        <v>0</v>
      </c>
      <c r="E119" s="11">
        <f>E118-B119</f>
        <v>0</v>
      </c>
    </row>
    <row r="120" spans="1:5">
      <c r="A120" s="13">
        <v>115</v>
      </c>
      <c r="B120" s="11">
        <f>IF(A120&gt;'1 借入の条件'!$B$8,0,IF(A120&lt;='1 借入の条件'!$B$9,0,PPMT('1 借入の条件'!$B$7/12,A120-'1 借入の条件'!$B$9,'1 借入の条件'!$B$8-'1 借入の条件'!$B$9,-'1 借入の条件'!$B$6)))</f>
        <v>0</v>
      </c>
      <c r="C120" s="11">
        <f>IF(A120&gt;'1 借入の条件'!$B$8,0,IF(A120&lt;='1 借入の条件'!$B$9,'1 借入の条件'!$B$6*'1 借入の条件'!$B$7/12,IPMT('1 借入の条件'!$B$7/12,A120-'1 借入の条件'!$B$9,'1 借入の条件'!$B$8-'1 借入の条件'!$B$9,-'1 借入の条件'!$B$6)))</f>
        <v>0</v>
      </c>
      <c r="D120" s="11">
        <f>B120+C120</f>
        <v>0</v>
      </c>
      <c r="E120" s="11">
        <f>E119-B120</f>
        <v>0</v>
      </c>
    </row>
    <row r="121" spans="1:5">
      <c r="A121" s="13">
        <v>116</v>
      </c>
      <c r="B121" s="11">
        <f>IF(A121&gt;'1 借入の条件'!$B$8,0,IF(A121&lt;='1 借入の条件'!$B$9,0,PPMT('1 借入の条件'!$B$7/12,A121-'1 借入の条件'!$B$9,'1 借入の条件'!$B$8-'1 借入の条件'!$B$9,-'1 借入の条件'!$B$6)))</f>
        <v>0</v>
      </c>
      <c r="C121" s="11">
        <f>IF(A121&gt;'1 借入の条件'!$B$8,0,IF(A121&lt;='1 借入の条件'!$B$9,'1 借入の条件'!$B$6*'1 借入の条件'!$B$7/12,IPMT('1 借入の条件'!$B$7/12,A121-'1 借入の条件'!$B$9,'1 借入の条件'!$B$8-'1 借入の条件'!$B$9,-'1 借入の条件'!$B$6)))</f>
        <v>0</v>
      </c>
      <c r="D121" s="11">
        <f>B121+C121</f>
        <v>0</v>
      </c>
      <c r="E121" s="11">
        <f>E120-B121</f>
        <v>0</v>
      </c>
    </row>
    <row r="122" spans="1:5">
      <c r="A122" s="13">
        <v>117</v>
      </c>
      <c r="B122" s="11">
        <f>IF(A122&gt;'1 借入の条件'!$B$8,0,IF(A122&lt;='1 借入の条件'!$B$9,0,PPMT('1 借入の条件'!$B$7/12,A122-'1 借入の条件'!$B$9,'1 借入の条件'!$B$8-'1 借入の条件'!$B$9,-'1 借入の条件'!$B$6)))</f>
        <v>0</v>
      </c>
      <c r="C122" s="11">
        <f>IF(A122&gt;'1 借入の条件'!$B$8,0,IF(A122&lt;='1 借入の条件'!$B$9,'1 借入の条件'!$B$6*'1 借入の条件'!$B$7/12,IPMT('1 借入の条件'!$B$7/12,A122-'1 借入の条件'!$B$9,'1 借入の条件'!$B$8-'1 借入の条件'!$B$9,-'1 借入の条件'!$B$6)))</f>
        <v>0</v>
      </c>
      <c r="D122" s="11">
        <f>B122+C122</f>
        <v>0</v>
      </c>
      <c r="E122" s="11">
        <f>E121-B122</f>
        <v>0</v>
      </c>
    </row>
    <row r="123" spans="1:5">
      <c r="A123" s="13">
        <v>118</v>
      </c>
      <c r="B123" s="11">
        <f>IF(A123&gt;'1 借入の条件'!$B$8,0,IF(A123&lt;='1 借入の条件'!$B$9,0,PPMT('1 借入の条件'!$B$7/12,A123-'1 借入の条件'!$B$9,'1 借入の条件'!$B$8-'1 借入の条件'!$B$9,-'1 借入の条件'!$B$6)))</f>
        <v>0</v>
      </c>
      <c r="C123" s="11">
        <f>IF(A123&gt;'1 借入の条件'!$B$8,0,IF(A123&lt;='1 借入の条件'!$B$9,'1 借入の条件'!$B$6*'1 借入の条件'!$B$7/12,IPMT('1 借入の条件'!$B$7/12,A123-'1 借入の条件'!$B$9,'1 借入の条件'!$B$8-'1 借入の条件'!$B$9,-'1 借入の条件'!$B$6)))</f>
        <v>0</v>
      </c>
      <c r="D123" s="11">
        <f>B123+C123</f>
        <v>0</v>
      </c>
      <c r="E123" s="11">
        <f>E122-B123</f>
        <v>0</v>
      </c>
    </row>
    <row r="124" spans="1:5">
      <c r="A124" s="13">
        <v>119</v>
      </c>
      <c r="B124" s="11">
        <f>IF(A124&gt;'1 借入の条件'!$B$8,0,IF(A124&lt;='1 借入の条件'!$B$9,0,PPMT('1 借入の条件'!$B$7/12,A124-'1 借入の条件'!$B$9,'1 借入の条件'!$B$8-'1 借入の条件'!$B$9,-'1 借入の条件'!$B$6)))</f>
        <v>0</v>
      </c>
      <c r="C124" s="11">
        <f>IF(A124&gt;'1 借入の条件'!$B$8,0,IF(A124&lt;='1 借入の条件'!$B$9,'1 借入の条件'!$B$6*'1 借入の条件'!$B$7/12,IPMT('1 借入の条件'!$B$7/12,A124-'1 借入の条件'!$B$9,'1 借入の条件'!$B$8-'1 借入の条件'!$B$9,-'1 借入の条件'!$B$6)))</f>
        <v>0</v>
      </c>
      <c r="D124" s="11">
        <f>B124+C124</f>
        <v>0</v>
      </c>
      <c r="E124" s="11">
        <f>E123-B124</f>
        <v>0</v>
      </c>
    </row>
    <row r="125" spans="1:5">
      <c r="A125" s="13">
        <v>120</v>
      </c>
      <c r="B125" s="11">
        <f>IF(A125&gt;'1 借入の条件'!$B$8,0,IF(A125&lt;='1 借入の条件'!$B$9,0,PPMT('1 借入の条件'!$B$7/12,A125-'1 借入の条件'!$B$9,'1 借入の条件'!$B$8-'1 借入の条件'!$B$9,-'1 借入の条件'!$B$6)))</f>
        <v>0</v>
      </c>
      <c r="C125" s="11">
        <f>IF(A125&gt;'1 借入の条件'!$B$8,0,IF(A125&lt;='1 借入の条件'!$B$9,'1 借入の条件'!$B$6*'1 借入の条件'!$B$7/12,IPMT('1 借入の条件'!$B$7/12,A125-'1 借入の条件'!$B$9,'1 借入の条件'!$B$8-'1 借入の条件'!$B$9,-'1 借入の条件'!$B$6)))</f>
        <v>0</v>
      </c>
      <c r="D125" s="11">
        <f>B125+C125</f>
        <v>0</v>
      </c>
      <c r="E125" s="11">
        <f>E124-B125</f>
        <v>0</v>
      </c>
    </row>
    <row r="126" spans="1:5">
      <c r="A126" s="14" t="s">
        <v>35</v>
      </c>
      <c r="B126" s="15">
        <f>SUM(B6:B125)</f>
        <v>0</v>
      </c>
      <c r="C126" s="15">
        <f>SUM(C6:C125)</f>
        <v>0</v>
      </c>
      <c r="D126" s="15">
        <f>SUM(D6:D125)</f>
        <v>0</v>
      </c>
      <c r="E126" s="14" t="s">
        <v>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26"/>
  <sheetViews>
    <sheetView showGridLines="0" workbookViewId="0"/>
  </sheetViews>
  <sheetFormatPr defaultRowHeight="15"/>
  <cols>
    <col min="1" max="1" width="6.7109375" customWidth="1"/>
    <col min="2" max="5" width="16.7109375" customWidth="1"/>
  </cols>
  <sheetData>
    <row r="1" spans="1:5">
      <c r="A1" s="1" t="s">
        <v>37</v>
      </c>
    </row>
    <row r="2" spans="1:5">
      <c r="A2" s="2" t="s">
        <v>38</v>
      </c>
    </row>
    <row r="4" spans="1:5">
      <c r="A4" s="2" t="s">
        <v>10</v>
      </c>
      <c r="B4" s="6" t="s">
        <v>11</v>
      </c>
      <c r="C4" s="7" t="s">
        <v>12</v>
      </c>
    </row>
    <row r="5" spans="1:5">
      <c r="A5" s="12" t="s">
        <v>30</v>
      </c>
      <c r="B5" s="12" t="s">
        <v>31</v>
      </c>
      <c r="C5" s="12" t="s">
        <v>32</v>
      </c>
      <c r="D5" s="12" t="s">
        <v>33</v>
      </c>
      <c r="E5" s="12" t="s">
        <v>34</v>
      </c>
    </row>
    <row r="6" spans="1:5">
      <c r="A6" s="13">
        <v>1</v>
      </c>
      <c r="B6" s="11">
        <f>IF(A6&gt;'1 借入の条件'!$B$8,0,IF(A6&lt;='1 借入の条件'!$B$9,0,ROUND('1 借入の条件'!$B$6/('1 借入の条件'!$B$8-'1 借入の条件'!$B$9),0)))</f>
        <v>0</v>
      </c>
      <c r="C6" s="11">
        <f>IF(A6&gt;'1 借入の条件'!$B$8,0,'1 借入の条件'!$B$6*'1 借入の条件'!$B$7/12)</f>
        <v>0</v>
      </c>
      <c r="D6" s="11">
        <f>B6+C6</f>
        <v>0</v>
      </c>
      <c r="E6" s="11">
        <f>'1 借入の条件'!$B$6-B6</f>
        <v>0</v>
      </c>
    </row>
    <row r="7" spans="1:5">
      <c r="A7" s="13">
        <v>2</v>
      </c>
      <c r="B7" s="11">
        <f>IF(A7&gt;'1 借入の条件'!$B$8,0,IF(A7&lt;='1 借入の条件'!$B$9,0,ROUND('1 借入の条件'!$B$6/('1 借入の条件'!$B$8-'1 借入の条件'!$B$9),0)))</f>
        <v>0</v>
      </c>
      <c r="C7" s="11">
        <f>IF(A7&gt;'1 借入の条件'!$B$8,0,E6*'1 借入の条件'!$B$7/12)</f>
        <v>0</v>
      </c>
      <c r="D7" s="11">
        <f>B7+C7</f>
        <v>0</v>
      </c>
      <c r="E7" s="11">
        <f>E6-B7</f>
        <v>0</v>
      </c>
    </row>
    <row r="8" spans="1:5">
      <c r="A8" s="13">
        <v>3</v>
      </c>
      <c r="B8" s="11">
        <f>IF(A8&gt;'1 借入の条件'!$B$8,0,IF(A8&lt;='1 借入の条件'!$B$9,0,ROUND('1 借入の条件'!$B$6/('1 借入の条件'!$B$8-'1 借入の条件'!$B$9),0)))</f>
        <v>0</v>
      </c>
      <c r="C8" s="11">
        <f>IF(A8&gt;'1 借入の条件'!$B$8,0,E7*'1 借入の条件'!$B$7/12)</f>
        <v>0</v>
      </c>
      <c r="D8" s="11">
        <f>B8+C8</f>
        <v>0</v>
      </c>
      <c r="E8" s="11">
        <f>E7-B8</f>
        <v>0</v>
      </c>
    </row>
    <row r="9" spans="1:5">
      <c r="A9" s="13">
        <v>4</v>
      </c>
      <c r="B9" s="11">
        <f>IF(A9&gt;'1 借入の条件'!$B$8,0,IF(A9&lt;='1 借入の条件'!$B$9,0,ROUND('1 借入の条件'!$B$6/('1 借入の条件'!$B$8-'1 借入の条件'!$B$9),0)))</f>
        <v>0</v>
      </c>
      <c r="C9" s="11">
        <f>IF(A9&gt;'1 借入の条件'!$B$8,0,E8*'1 借入の条件'!$B$7/12)</f>
        <v>0</v>
      </c>
      <c r="D9" s="11">
        <f>B9+C9</f>
        <v>0</v>
      </c>
      <c r="E9" s="11">
        <f>E8-B9</f>
        <v>0</v>
      </c>
    </row>
    <row r="10" spans="1:5">
      <c r="A10" s="13">
        <v>5</v>
      </c>
      <c r="B10" s="11">
        <f>IF(A10&gt;'1 借入の条件'!$B$8,0,IF(A10&lt;='1 借入の条件'!$B$9,0,ROUND('1 借入の条件'!$B$6/('1 借入の条件'!$B$8-'1 借入の条件'!$B$9),0)))</f>
        <v>0</v>
      </c>
      <c r="C10" s="11">
        <f>IF(A10&gt;'1 借入の条件'!$B$8,0,E9*'1 借入の条件'!$B$7/12)</f>
        <v>0</v>
      </c>
      <c r="D10" s="11">
        <f>B10+C10</f>
        <v>0</v>
      </c>
      <c r="E10" s="11">
        <f>E9-B10</f>
        <v>0</v>
      </c>
    </row>
    <row r="11" spans="1:5">
      <c r="A11" s="13">
        <v>6</v>
      </c>
      <c r="B11" s="11">
        <f>IF(A11&gt;'1 借入の条件'!$B$8,0,IF(A11&lt;='1 借入の条件'!$B$9,0,ROUND('1 借入の条件'!$B$6/('1 借入の条件'!$B$8-'1 借入の条件'!$B$9),0)))</f>
        <v>0</v>
      </c>
      <c r="C11" s="11">
        <f>IF(A11&gt;'1 借入の条件'!$B$8,0,E10*'1 借入の条件'!$B$7/12)</f>
        <v>0</v>
      </c>
      <c r="D11" s="11">
        <f>B11+C11</f>
        <v>0</v>
      </c>
      <c r="E11" s="11">
        <f>E10-B11</f>
        <v>0</v>
      </c>
    </row>
    <row r="12" spans="1:5">
      <c r="A12" s="13">
        <v>7</v>
      </c>
      <c r="B12" s="11">
        <f>IF(A12&gt;'1 借入の条件'!$B$8,0,IF(A12&lt;='1 借入の条件'!$B$9,0,ROUND('1 借入の条件'!$B$6/('1 借入の条件'!$B$8-'1 借入の条件'!$B$9),0)))</f>
        <v>0</v>
      </c>
      <c r="C12" s="11">
        <f>IF(A12&gt;'1 借入の条件'!$B$8,0,E11*'1 借入の条件'!$B$7/12)</f>
        <v>0</v>
      </c>
      <c r="D12" s="11">
        <f>B12+C12</f>
        <v>0</v>
      </c>
      <c r="E12" s="11">
        <f>E11-B12</f>
        <v>0</v>
      </c>
    </row>
    <row r="13" spans="1:5">
      <c r="A13" s="13">
        <v>8</v>
      </c>
      <c r="B13" s="11">
        <f>IF(A13&gt;'1 借入の条件'!$B$8,0,IF(A13&lt;='1 借入の条件'!$B$9,0,ROUND('1 借入の条件'!$B$6/('1 借入の条件'!$B$8-'1 借入の条件'!$B$9),0)))</f>
        <v>0</v>
      </c>
      <c r="C13" s="11">
        <f>IF(A13&gt;'1 借入の条件'!$B$8,0,E12*'1 借入の条件'!$B$7/12)</f>
        <v>0</v>
      </c>
      <c r="D13" s="11">
        <f>B13+C13</f>
        <v>0</v>
      </c>
      <c r="E13" s="11">
        <f>E12-B13</f>
        <v>0</v>
      </c>
    </row>
    <row r="14" spans="1:5">
      <c r="A14" s="13">
        <v>9</v>
      </c>
      <c r="B14" s="11">
        <f>IF(A14&gt;'1 借入の条件'!$B$8,0,IF(A14&lt;='1 借入の条件'!$B$9,0,ROUND('1 借入の条件'!$B$6/('1 借入の条件'!$B$8-'1 借入の条件'!$B$9),0)))</f>
        <v>0</v>
      </c>
      <c r="C14" s="11">
        <f>IF(A14&gt;'1 借入の条件'!$B$8,0,E13*'1 借入の条件'!$B$7/12)</f>
        <v>0</v>
      </c>
      <c r="D14" s="11">
        <f>B14+C14</f>
        <v>0</v>
      </c>
      <c r="E14" s="11">
        <f>E13-B14</f>
        <v>0</v>
      </c>
    </row>
    <row r="15" spans="1:5">
      <c r="A15" s="13">
        <v>10</v>
      </c>
      <c r="B15" s="11">
        <f>IF(A15&gt;'1 借入の条件'!$B$8,0,IF(A15&lt;='1 借入の条件'!$B$9,0,ROUND('1 借入の条件'!$B$6/('1 借入の条件'!$B$8-'1 借入の条件'!$B$9),0)))</f>
        <v>0</v>
      </c>
      <c r="C15" s="11">
        <f>IF(A15&gt;'1 借入の条件'!$B$8,0,E14*'1 借入の条件'!$B$7/12)</f>
        <v>0</v>
      </c>
      <c r="D15" s="11">
        <f>B15+C15</f>
        <v>0</v>
      </c>
      <c r="E15" s="11">
        <f>E14-B15</f>
        <v>0</v>
      </c>
    </row>
    <row r="16" spans="1:5">
      <c r="A16" s="13">
        <v>11</v>
      </c>
      <c r="B16" s="11">
        <f>IF(A16&gt;'1 借入の条件'!$B$8,0,IF(A16&lt;='1 借入の条件'!$B$9,0,ROUND('1 借入の条件'!$B$6/('1 借入の条件'!$B$8-'1 借入の条件'!$B$9),0)))</f>
        <v>0</v>
      </c>
      <c r="C16" s="11">
        <f>IF(A16&gt;'1 借入の条件'!$B$8,0,E15*'1 借入の条件'!$B$7/12)</f>
        <v>0</v>
      </c>
      <c r="D16" s="11">
        <f>B16+C16</f>
        <v>0</v>
      </c>
      <c r="E16" s="11">
        <f>E15-B16</f>
        <v>0</v>
      </c>
    </row>
    <row r="17" spans="1:5">
      <c r="A17" s="13">
        <v>12</v>
      </c>
      <c r="B17" s="11">
        <f>IF(A17&gt;'1 借入の条件'!$B$8,0,IF(A17&lt;='1 借入の条件'!$B$9,0,ROUND('1 借入の条件'!$B$6/('1 借入の条件'!$B$8-'1 借入の条件'!$B$9),0)))</f>
        <v>0</v>
      </c>
      <c r="C17" s="11">
        <f>IF(A17&gt;'1 借入の条件'!$B$8,0,E16*'1 借入の条件'!$B$7/12)</f>
        <v>0</v>
      </c>
      <c r="D17" s="11">
        <f>B17+C17</f>
        <v>0</v>
      </c>
      <c r="E17" s="11">
        <f>E16-B17</f>
        <v>0</v>
      </c>
    </row>
    <row r="18" spans="1:5">
      <c r="A18" s="13">
        <v>13</v>
      </c>
      <c r="B18" s="11">
        <f>IF(A18&gt;'1 借入の条件'!$B$8,0,IF(A18&lt;='1 借入の条件'!$B$9,0,ROUND('1 借入の条件'!$B$6/('1 借入の条件'!$B$8-'1 借入の条件'!$B$9),0)))</f>
        <v>0</v>
      </c>
      <c r="C18" s="11">
        <f>IF(A18&gt;'1 借入の条件'!$B$8,0,E17*'1 借入の条件'!$B$7/12)</f>
        <v>0</v>
      </c>
      <c r="D18" s="11">
        <f>B18+C18</f>
        <v>0</v>
      </c>
      <c r="E18" s="11">
        <f>E17-B18</f>
        <v>0</v>
      </c>
    </row>
    <row r="19" spans="1:5">
      <c r="A19" s="13">
        <v>14</v>
      </c>
      <c r="B19" s="11">
        <f>IF(A19&gt;'1 借入の条件'!$B$8,0,IF(A19&lt;='1 借入の条件'!$B$9,0,ROUND('1 借入の条件'!$B$6/('1 借入の条件'!$B$8-'1 借入の条件'!$B$9),0)))</f>
        <v>0</v>
      </c>
      <c r="C19" s="11">
        <f>IF(A19&gt;'1 借入の条件'!$B$8,0,E18*'1 借入の条件'!$B$7/12)</f>
        <v>0</v>
      </c>
      <c r="D19" s="11">
        <f>B19+C19</f>
        <v>0</v>
      </c>
      <c r="E19" s="11">
        <f>E18-B19</f>
        <v>0</v>
      </c>
    </row>
    <row r="20" spans="1:5">
      <c r="A20" s="13">
        <v>15</v>
      </c>
      <c r="B20" s="11">
        <f>IF(A20&gt;'1 借入の条件'!$B$8,0,IF(A20&lt;='1 借入の条件'!$B$9,0,ROUND('1 借入の条件'!$B$6/('1 借入の条件'!$B$8-'1 借入の条件'!$B$9),0)))</f>
        <v>0</v>
      </c>
      <c r="C20" s="11">
        <f>IF(A20&gt;'1 借入の条件'!$B$8,0,E19*'1 借入の条件'!$B$7/12)</f>
        <v>0</v>
      </c>
      <c r="D20" s="11">
        <f>B20+C20</f>
        <v>0</v>
      </c>
      <c r="E20" s="11">
        <f>E19-B20</f>
        <v>0</v>
      </c>
    </row>
    <row r="21" spans="1:5">
      <c r="A21" s="13">
        <v>16</v>
      </c>
      <c r="B21" s="11">
        <f>IF(A21&gt;'1 借入の条件'!$B$8,0,IF(A21&lt;='1 借入の条件'!$B$9,0,ROUND('1 借入の条件'!$B$6/('1 借入の条件'!$B$8-'1 借入の条件'!$B$9),0)))</f>
        <v>0</v>
      </c>
      <c r="C21" s="11">
        <f>IF(A21&gt;'1 借入の条件'!$B$8,0,E20*'1 借入の条件'!$B$7/12)</f>
        <v>0</v>
      </c>
      <c r="D21" s="11">
        <f>B21+C21</f>
        <v>0</v>
      </c>
      <c r="E21" s="11">
        <f>E20-B21</f>
        <v>0</v>
      </c>
    </row>
    <row r="22" spans="1:5">
      <c r="A22" s="13">
        <v>17</v>
      </c>
      <c r="B22" s="11">
        <f>IF(A22&gt;'1 借入の条件'!$B$8,0,IF(A22&lt;='1 借入の条件'!$B$9,0,ROUND('1 借入の条件'!$B$6/('1 借入の条件'!$B$8-'1 借入の条件'!$B$9),0)))</f>
        <v>0</v>
      </c>
      <c r="C22" s="11">
        <f>IF(A22&gt;'1 借入の条件'!$B$8,0,E21*'1 借入の条件'!$B$7/12)</f>
        <v>0</v>
      </c>
      <c r="D22" s="11">
        <f>B22+C22</f>
        <v>0</v>
      </c>
      <c r="E22" s="11">
        <f>E21-B22</f>
        <v>0</v>
      </c>
    </row>
    <row r="23" spans="1:5">
      <c r="A23" s="13">
        <v>18</v>
      </c>
      <c r="B23" s="11">
        <f>IF(A23&gt;'1 借入の条件'!$B$8,0,IF(A23&lt;='1 借入の条件'!$B$9,0,ROUND('1 借入の条件'!$B$6/('1 借入の条件'!$B$8-'1 借入の条件'!$B$9),0)))</f>
        <v>0</v>
      </c>
      <c r="C23" s="11">
        <f>IF(A23&gt;'1 借入の条件'!$B$8,0,E22*'1 借入の条件'!$B$7/12)</f>
        <v>0</v>
      </c>
      <c r="D23" s="11">
        <f>B23+C23</f>
        <v>0</v>
      </c>
      <c r="E23" s="11">
        <f>E22-B23</f>
        <v>0</v>
      </c>
    </row>
    <row r="24" spans="1:5">
      <c r="A24" s="13">
        <v>19</v>
      </c>
      <c r="B24" s="11">
        <f>IF(A24&gt;'1 借入の条件'!$B$8,0,IF(A24&lt;='1 借入の条件'!$B$9,0,ROUND('1 借入の条件'!$B$6/('1 借入の条件'!$B$8-'1 借入の条件'!$B$9),0)))</f>
        <v>0</v>
      </c>
      <c r="C24" s="11">
        <f>IF(A24&gt;'1 借入の条件'!$B$8,0,E23*'1 借入の条件'!$B$7/12)</f>
        <v>0</v>
      </c>
      <c r="D24" s="11">
        <f>B24+C24</f>
        <v>0</v>
      </c>
      <c r="E24" s="11">
        <f>E23-B24</f>
        <v>0</v>
      </c>
    </row>
    <row r="25" spans="1:5">
      <c r="A25" s="13">
        <v>20</v>
      </c>
      <c r="B25" s="11">
        <f>IF(A25&gt;'1 借入の条件'!$B$8,0,IF(A25&lt;='1 借入の条件'!$B$9,0,ROUND('1 借入の条件'!$B$6/('1 借入の条件'!$B$8-'1 借入の条件'!$B$9),0)))</f>
        <v>0</v>
      </c>
      <c r="C25" s="11">
        <f>IF(A25&gt;'1 借入の条件'!$B$8,0,E24*'1 借入の条件'!$B$7/12)</f>
        <v>0</v>
      </c>
      <c r="D25" s="11">
        <f>B25+C25</f>
        <v>0</v>
      </c>
      <c r="E25" s="11">
        <f>E24-B25</f>
        <v>0</v>
      </c>
    </row>
    <row r="26" spans="1:5">
      <c r="A26" s="13">
        <v>21</v>
      </c>
      <c r="B26" s="11">
        <f>IF(A26&gt;'1 借入の条件'!$B$8,0,IF(A26&lt;='1 借入の条件'!$B$9,0,ROUND('1 借入の条件'!$B$6/('1 借入の条件'!$B$8-'1 借入の条件'!$B$9),0)))</f>
        <v>0</v>
      </c>
      <c r="C26" s="11">
        <f>IF(A26&gt;'1 借入の条件'!$B$8,0,E25*'1 借入の条件'!$B$7/12)</f>
        <v>0</v>
      </c>
      <c r="D26" s="11">
        <f>B26+C26</f>
        <v>0</v>
      </c>
      <c r="E26" s="11">
        <f>E25-B26</f>
        <v>0</v>
      </c>
    </row>
    <row r="27" spans="1:5">
      <c r="A27" s="13">
        <v>22</v>
      </c>
      <c r="B27" s="11">
        <f>IF(A27&gt;'1 借入の条件'!$B$8,0,IF(A27&lt;='1 借入の条件'!$B$9,0,ROUND('1 借入の条件'!$B$6/('1 借入の条件'!$B$8-'1 借入の条件'!$B$9),0)))</f>
        <v>0</v>
      </c>
      <c r="C27" s="11">
        <f>IF(A27&gt;'1 借入の条件'!$B$8,0,E26*'1 借入の条件'!$B$7/12)</f>
        <v>0</v>
      </c>
      <c r="D27" s="11">
        <f>B27+C27</f>
        <v>0</v>
      </c>
      <c r="E27" s="11">
        <f>E26-B27</f>
        <v>0</v>
      </c>
    </row>
    <row r="28" spans="1:5">
      <c r="A28" s="13">
        <v>23</v>
      </c>
      <c r="B28" s="11">
        <f>IF(A28&gt;'1 借入の条件'!$B$8,0,IF(A28&lt;='1 借入の条件'!$B$9,0,ROUND('1 借入の条件'!$B$6/('1 借入の条件'!$B$8-'1 借入の条件'!$B$9),0)))</f>
        <v>0</v>
      </c>
      <c r="C28" s="11">
        <f>IF(A28&gt;'1 借入の条件'!$B$8,0,E27*'1 借入の条件'!$B$7/12)</f>
        <v>0</v>
      </c>
      <c r="D28" s="11">
        <f>B28+C28</f>
        <v>0</v>
      </c>
      <c r="E28" s="11">
        <f>E27-B28</f>
        <v>0</v>
      </c>
    </row>
    <row r="29" spans="1:5">
      <c r="A29" s="13">
        <v>24</v>
      </c>
      <c r="B29" s="11">
        <f>IF(A29&gt;'1 借入の条件'!$B$8,0,IF(A29&lt;='1 借入の条件'!$B$9,0,ROUND('1 借入の条件'!$B$6/('1 借入の条件'!$B$8-'1 借入の条件'!$B$9),0)))</f>
        <v>0</v>
      </c>
      <c r="C29" s="11">
        <f>IF(A29&gt;'1 借入の条件'!$B$8,0,E28*'1 借入の条件'!$B$7/12)</f>
        <v>0</v>
      </c>
      <c r="D29" s="11">
        <f>B29+C29</f>
        <v>0</v>
      </c>
      <c r="E29" s="11">
        <f>E28-B29</f>
        <v>0</v>
      </c>
    </row>
    <row r="30" spans="1:5">
      <c r="A30" s="13">
        <v>25</v>
      </c>
      <c r="B30" s="11">
        <f>IF(A30&gt;'1 借入の条件'!$B$8,0,IF(A30&lt;='1 借入の条件'!$B$9,0,ROUND('1 借入の条件'!$B$6/('1 借入の条件'!$B$8-'1 借入の条件'!$B$9),0)))</f>
        <v>0</v>
      </c>
      <c r="C30" s="11">
        <f>IF(A30&gt;'1 借入の条件'!$B$8,0,E29*'1 借入の条件'!$B$7/12)</f>
        <v>0</v>
      </c>
      <c r="D30" s="11">
        <f>B30+C30</f>
        <v>0</v>
      </c>
      <c r="E30" s="11">
        <f>E29-B30</f>
        <v>0</v>
      </c>
    </row>
    <row r="31" spans="1:5">
      <c r="A31" s="13">
        <v>26</v>
      </c>
      <c r="B31" s="11">
        <f>IF(A31&gt;'1 借入の条件'!$B$8,0,IF(A31&lt;='1 借入の条件'!$B$9,0,ROUND('1 借入の条件'!$B$6/('1 借入の条件'!$B$8-'1 借入の条件'!$B$9),0)))</f>
        <v>0</v>
      </c>
      <c r="C31" s="11">
        <f>IF(A31&gt;'1 借入の条件'!$B$8,0,E30*'1 借入の条件'!$B$7/12)</f>
        <v>0</v>
      </c>
      <c r="D31" s="11">
        <f>B31+C31</f>
        <v>0</v>
      </c>
      <c r="E31" s="11">
        <f>E30-B31</f>
        <v>0</v>
      </c>
    </row>
    <row r="32" spans="1:5">
      <c r="A32" s="13">
        <v>27</v>
      </c>
      <c r="B32" s="11">
        <f>IF(A32&gt;'1 借入の条件'!$B$8,0,IF(A32&lt;='1 借入の条件'!$B$9,0,ROUND('1 借入の条件'!$B$6/('1 借入の条件'!$B$8-'1 借入の条件'!$B$9),0)))</f>
        <v>0</v>
      </c>
      <c r="C32" s="11">
        <f>IF(A32&gt;'1 借入の条件'!$B$8,0,E31*'1 借入の条件'!$B$7/12)</f>
        <v>0</v>
      </c>
      <c r="D32" s="11">
        <f>B32+C32</f>
        <v>0</v>
      </c>
      <c r="E32" s="11">
        <f>E31-B32</f>
        <v>0</v>
      </c>
    </row>
    <row r="33" spans="1:5">
      <c r="A33" s="13">
        <v>28</v>
      </c>
      <c r="B33" s="11">
        <f>IF(A33&gt;'1 借入の条件'!$B$8,0,IF(A33&lt;='1 借入の条件'!$B$9,0,ROUND('1 借入の条件'!$B$6/('1 借入の条件'!$B$8-'1 借入の条件'!$B$9),0)))</f>
        <v>0</v>
      </c>
      <c r="C33" s="11">
        <f>IF(A33&gt;'1 借入の条件'!$B$8,0,E32*'1 借入の条件'!$B$7/12)</f>
        <v>0</v>
      </c>
      <c r="D33" s="11">
        <f>B33+C33</f>
        <v>0</v>
      </c>
      <c r="E33" s="11">
        <f>E32-B33</f>
        <v>0</v>
      </c>
    </row>
    <row r="34" spans="1:5">
      <c r="A34" s="13">
        <v>29</v>
      </c>
      <c r="B34" s="11">
        <f>IF(A34&gt;'1 借入の条件'!$B$8,0,IF(A34&lt;='1 借入の条件'!$B$9,0,ROUND('1 借入の条件'!$B$6/('1 借入の条件'!$B$8-'1 借入の条件'!$B$9),0)))</f>
        <v>0</v>
      </c>
      <c r="C34" s="11">
        <f>IF(A34&gt;'1 借入の条件'!$B$8,0,E33*'1 借入の条件'!$B$7/12)</f>
        <v>0</v>
      </c>
      <c r="D34" s="11">
        <f>B34+C34</f>
        <v>0</v>
      </c>
      <c r="E34" s="11">
        <f>E33-B34</f>
        <v>0</v>
      </c>
    </row>
    <row r="35" spans="1:5">
      <c r="A35" s="13">
        <v>30</v>
      </c>
      <c r="B35" s="11">
        <f>IF(A35&gt;'1 借入の条件'!$B$8,0,IF(A35&lt;='1 借入の条件'!$B$9,0,ROUND('1 借入の条件'!$B$6/('1 借入の条件'!$B$8-'1 借入の条件'!$B$9),0)))</f>
        <v>0</v>
      </c>
      <c r="C35" s="11">
        <f>IF(A35&gt;'1 借入の条件'!$B$8,0,E34*'1 借入の条件'!$B$7/12)</f>
        <v>0</v>
      </c>
      <c r="D35" s="11">
        <f>B35+C35</f>
        <v>0</v>
      </c>
      <c r="E35" s="11">
        <f>E34-B35</f>
        <v>0</v>
      </c>
    </row>
    <row r="36" spans="1:5">
      <c r="A36" s="13">
        <v>31</v>
      </c>
      <c r="B36" s="11">
        <f>IF(A36&gt;'1 借入の条件'!$B$8,0,IF(A36&lt;='1 借入の条件'!$B$9,0,ROUND('1 借入の条件'!$B$6/('1 借入の条件'!$B$8-'1 借入の条件'!$B$9),0)))</f>
        <v>0</v>
      </c>
      <c r="C36" s="11">
        <f>IF(A36&gt;'1 借入の条件'!$B$8,0,E35*'1 借入の条件'!$B$7/12)</f>
        <v>0</v>
      </c>
      <c r="D36" s="11">
        <f>B36+C36</f>
        <v>0</v>
      </c>
      <c r="E36" s="11">
        <f>E35-B36</f>
        <v>0</v>
      </c>
    </row>
    <row r="37" spans="1:5">
      <c r="A37" s="13">
        <v>32</v>
      </c>
      <c r="B37" s="11">
        <f>IF(A37&gt;'1 借入の条件'!$B$8,0,IF(A37&lt;='1 借入の条件'!$B$9,0,ROUND('1 借入の条件'!$B$6/('1 借入の条件'!$B$8-'1 借入の条件'!$B$9),0)))</f>
        <v>0</v>
      </c>
      <c r="C37" s="11">
        <f>IF(A37&gt;'1 借入の条件'!$B$8,0,E36*'1 借入の条件'!$B$7/12)</f>
        <v>0</v>
      </c>
      <c r="D37" s="11">
        <f>B37+C37</f>
        <v>0</v>
      </c>
      <c r="E37" s="11">
        <f>E36-B37</f>
        <v>0</v>
      </c>
    </row>
    <row r="38" spans="1:5">
      <c r="A38" s="13">
        <v>33</v>
      </c>
      <c r="B38" s="11">
        <f>IF(A38&gt;'1 借入の条件'!$B$8,0,IF(A38&lt;='1 借入の条件'!$B$9,0,ROUND('1 借入の条件'!$B$6/('1 借入の条件'!$B$8-'1 借入の条件'!$B$9),0)))</f>
        <v>0</v>
      </c>
      <c r="C38" s="11">
        <f>IF(A38&gt;'1 借入の条件'!$B$8,0,E37*'1 借入の条件'!$B$7/12)</f>
        <v>0</v>
      </c>
      <c r="D38" s="11">
        <f>B38+C38</f>
        <v>0</v>
      </c>
      <c r="E38" s="11">
        <f>E37-B38</f>
        <v>0</v>
      </c>
    </row>
    <row r="39" spans="1:5">
      <c r="A39" s="13">
        <v>34</v>
      </c>
      <c r="B39" s="11">
        <f>IF(A39&gt;'1 借入の条件'!$B$8,0,IF(A39&lt;='1 借入の条件'!$B$9,0,ROUND('1 借入の条件'!$B$6/('1 借入の条件'!$B$8-'1 借入の条件'!$B$9),0)))</f>
        <v>0</v>
      </c>
      <c r="C39" s="11">
        <f>IF(A39&gt;'1 借入の条件'!$B$8,0,E38*'1 借入の条件'!$B$7/12)</f>
        <v>0</v>
      </c>
      <c r="D39" s="11">
        <f>B39+C39</f>
        <v>0</v>
      </c>
      <c r="E39" s="11">
        <f>E38-B39</f>
        <v>0</v>
      </c>
    </row>
    <row r="40" spans="1:5">
      <c r="A40" s="13">
        <v>35</v>
      </c>
      <c r="B40" s="11">
        <f>IF(A40&gt;'1 借入の条件'!$B$8,0,IF(A40&lt;='1 借入の条件'!$B$9,0,ROUND('1 借入の条件'!$B$6/('1 借入の条件'!$B$8-'1 借入の条件'!$B$9),0)))</f>
        <v>0</v>
      </c>
      <c r="C40" s="11">
        <f>IF(A40&gt;'1 借入の条件'!$B$8,0,E39*'1 借入の条件'!$B$7/12)</f>
        <v>0</v>
      </c>
      <c r="D40" s="11">
        <f>B40+C40</f>
        <v>0</v>
      </c>
      <c r="E40" s="11">
        <f>E39-B40</f>
        <v>0</v>
      </c>
    </row>
    <row r="41" spans="1:5">
      <c r="A41" s="13">
        <v>36</v>
      </c>
      <c r="B41" s="11">
        <f>IF(A41&gt;'1 借入の条件'!$B$8,0,IF(A41&lt;='1 借入の条件'!$B$9,0,ROUND('1 借入の条件'!$B$6/('1 借入の条件'!$B$8-'1 借入の条件'!$B$9),0)))</f>
        <v>0</v>
      </c>
      <c r="C41" s="11">
        <f>IF(A41&gt;'1 借入の条件'!$B$8,0,E40*'1 借入の条件'!$B$7/12)</f>
        <v>0</v>
      </c>
      <c r="D41" s="11">
        <f>B41+C41</f>
        <v>0</v>
      </c>
      <c r="E41" s="11">
        <f>E40-B41</f>
        <v>0</v>
      </c>
    </row>
    <row r="42" spans="1:5">
      <c r="A42" s="13">
        <v>37</v>
      </c>
      <c r="B42" s="11">
        <f>IF(A42&gt;'1 借入の条件'!$B$8,0,IF(A42&lt;='1 借入の条件'!$B$9,0,ROUND('1 借入の条件'!$B$6/('1 借入の条件'!$B$8-'1 借入の条件'!$B$9),0)))</f>
        <v>0</v>
      </c>
      <c r="C42" s="11">
        <f>IF(A42&gt;'1 借入の条件'!$B$8,0,E41*'1 借入の条件'!$B$7/12)</f>
        <v>0</v>
      </c>
      <c r="D42" s="11">
        <f>B42+C42</f>
        <v>0</v>
      </c>
      <c r="E42" s="11">
        <f>E41-B42</f>
        <v>0</v>
      </c>
    </row>
    <row r="43" spans="1:5">
      <c r="A43" s="13">
        <v>38</v>
      </c>
      <c r="B43" s="11">
        <f>IF(A43&gt;'1 借入の条件'!$B$8,0,IF(A43&lt;='1 借入の条件'!$B$9,0,ROUND('1 借入の条件'!$B$6/('1 借入の条件'!$B$8-'1 借入の条件'!$B$9),0)))</f>
        <v>0</v>
      </c>
      <c r="C43" s="11">
        <f>IF(A43&gt;'1 借入の条件'!$B$8,0,E42*'1 借入の条件'!$B$7/12)</f>
        <v>0</v>
      </c>
      <c r="D43" s="11">
        <f>B43+C43</f>
        <v>0</v>
      </c>
      <c r="E43" s="11">
        <f>E42-B43</f>
        <v>0</v>
      </c>
    </row>
    <row r="44" spans="1:5">
      <c r="A44" s="13">
        <v>39</v>
      </c>
      <c r="B44" s="11">
        <f>IF(A44&gt;'1 借入の条件'!$B$8,0,IF(A44&lt;='1 借入の条件'!$B$9,0,ROUND('1 借入の条件'!$B$6/('1 借入の条件'!$B$8-'1 借入の条件'!$B$9),0)))</f>
        <v>0</v>
      </c>
      <c r="C44" s="11">
        <f>IF(A44&gt;'1 借入の条件'!$B$8,0,E43*'1 借入の条件'!$B$7/12)</f>
        <v>0</v>
      </c>
      <c r="D44" s="11">
        <f>B44+C44</f>
        <v>0</v>
      </c>
      <c r="E44" s="11">
        <f>E43-B44</f>
        <v>0</v>
      </c>
    </row>
    <row r="45" spans="1:5">
      <c r="A45" s="13">
        <v>40</v>
      </c>
      <c r="B45" s="11">
        <f>IF(A45&gt;'1 借入の条件'!$B$8,0,IF(A45&lt;='1 借入の条件'!$B$9,0,ROUND('1 借入の条件'!$B$6/('1 借入の条件'!$B$8-'1 借入の条件'!$B$9),0)))</f>
        <v>0</v>
      </c>
      <c r="C45" s="11">
        <f>IF(A45&gt;'1 借入の条件'!$B$8,0,E44*'1 借入の条件'!$B$7/12)</f>
        <v>0</v>
      </c>
      <c r="D45" s="11">
        <f>B45+C45</f>
        <v>0</v>
      </c>
      <c r="E45" s="11">
        <f>E44-B45</f>
        <v>0</v>
      </c>
    </row>
    <row r="46" spans="1:5">
      <c r="A46" s="13">
        <v>41</v>
      </c>
      <c r="B46" s="11">
        <f>IF(A46&gt;'1 借入の条件'!$B$8,0,IF(A46&lt;='1 借入の条件'!$B$9,0,ROUND('1 借入の条件'!$B$6/('1 借入の条件'!$B$8-'1 借入の条件'!$B$9),0)))</f>
        <v>0</v>
      </c>
      <c r="C46" s="11">
        <f>IF(A46&gt;'1 借入の条件'!$B$8,0,E45*'1 借入の条件'!$B$7/12)</f>
        <v>0</v>
      </c>
      <c r="D46" s="11">
        <f>B46+C46</f>
        <v>0</v>
      </c>
      <c r="E46" s="11">
        <f>E45-B46</f>
        <v>0</v>
      </c>
    </row>
    <row r="47" spans="1:5">
      <c r="A47" s="13">
        <v>42</v>
      </c>
      <c r="B47" s="11">
        <f>IF(A47&gt;'1 借入の条件'!$B$8,0,IF(A47&lt;='1 借入の条件'!$B$9,0,ROUND('1 借入の条件'!$B$6/('1 借入の条件'!$B$8-'1 借入の条件'!$B$9),0)))</f>
        <v>0</v>
      </c>
      <c r="C47" s="11">
        <f>IF(A47&gt;'1 借入の条件'!$B$8,0,E46*'1 借入の条件'!$B$7/12)</f>
        <v>0</v>
      </c>
      <c r="D47" s="11">
        <f>B47+C47</f>
        <v>0</v>
      </c>
      <c r="E47" s="11">
        <f>E46-B47</f>
        <v>0</v>
      </c>
    </row>
    <row r="48" spans="1:5">
      <c r="A48" s="13">
        <v>43</v>
      </c>
      <c r="B48" s="11">
        <f>IF(A48&gt;'1 借入の条件'!$B$8,0,IF(A48&lt;='1 借入の条件'!$B$9,0,ROUND('1 借入の条件'!$B$6/('1 借入の条件'!$B$8-'1 借入の条件'!$B$9),0)))</f>
        <v>0</v>
      </c>
      <c r="C48" s="11">
        <f>IF(A48&gt;'1 借入の条件'!$B$8,0,E47*'1 借入の条件'!$B$7/12)</f>
        <v>0</v>
      </c>
      <c r="D48" s="11">
        <f>B48+C48</f>
        <v>0</v>
      </c>
      <c r="E48" s="11">
        <f>E47-B48</f>
        <v>0</v>
      </c>
    </row>
    <row r="49" spans="1:5">
      <c r="A49" s="13">
        <v>44</v>
      </c>
      <c r="B49" s="11">
        <f>IF(A49&gt;'1 借入の条件'!$B$8,0,IF(A49&lt;='1 借入の条件'!$B$9,0,ROUND('1 借入の条件'!$B$6/('1 借入の条件'!$B$8-'1 借入の条件'!$B$9),0)))</f>
        <v>0</v>
      </c>
      <c r="C49" s="11">
        <f>IF(A49&gt;'1 借入の条件'!$B$8,0,E48*'1 借入の条件'!$B$7/12)</f>
        <v>0</v>
      </c>
      <c r="D49" s="11">
        <f>B49+C49</f>
        <v>0</v>
      </c>
      <c r="E49" s="11">
        <f>E48-B49</f>
        <v>0</v>
      </c>
    </row>
    <row r="50" spans="1:5">
      <c r="A50" s="13">
        <v>45</v>
      </c>
      <c r="B50" s="11">
        <f>IF(A50&gt;'1 借入の条件'!$B$8,0,IF(A50&lt;='1 借入の条件'!$B$9,0,ROUND('1 借入の条件'!$B$6/('1 借入の条件'!$B$8-'1 借入の条件'!$B$9),0)))</f>
        <v>0</v>
      </c>
      <c r="C50" s="11">
        <f>IF(A50&gt;'1 借入の条件'!$B$8,0,E49*'1 借入の条件'!$B$7/12)</f>
        <v>0</v>
      </c>
      <c r="D50" s="11">
        <f>B50+C50</f>
        <v>0</v>
      </c>
      <c r="E50" s="11">
        <f>E49-B50</f>
        <v>0</v>
      </c>
    </row>
    <row r="51" spans="1:5">
      <c r="A51" s="13">
        <v>46</v>
      </c>
      <c r="B51" s="11">
        <f>IF(A51&gt;'1 借入の条件'!$B$8,0,IF(A51&lt;='1 借入の条件'!$B$9,0,ROUND('1 借入の条件'!$B$6/('1 借入の条件'!$B$8-'1 借入の条件'!$B$9),0)))</f>
        <v>0</v>
      </c>
      <c r="C51" s="11">
        <f>IF(A51&gt;'1 借入の条件'!$B$8,0,E50*'1 借入の条件'!$B$7/12)</f>
        <v>0</v>
      </c>
      <c r="D51" s="11">
        <f>B51+C51</f>
        <v>0</v>
      </c>
      <c r="E51" s="11">
        <f>E50-B51</f>
        <v>0</v>
      </c>
    </row>
    <row r="52" spans="1:5">
      <c r="A52" s="13">
        <v>47</v>
      </c>
      <c r="B52" s="11">
        <f>IF(A52&gt;'1 借入の条件'!$B$8,0,IF(A52&lt;='1 借入の条件'!$B$9,0,ROUND('1 借入の条件'!$B$6/('1 借入の条件'!$B$8-'1 借入の条件'!$B$9),0)))</f>
        <v>0</v>
      </c>
      <c r="C52" s="11">
        <f>IF(A52&gt;'1 借入の条件'!$B$8,0,E51*'1 借入の条件'!$B$7/12)</f>
        <v>0</v>
      </c>
      <c r="D52" s="11">
        <f>B52+C52</f>
        <v>0</v>
      </c>
      <c r="E52" s="11">
        <f>E51-B52</f>
        <v>0</v>
      </c>
    </row>
    <row r="53" spans="1:5">
      <c r="A53" s="13">
        <v>48</v>
      </c>
      <c r="B53" s="11">
        <f>IF(A53&gt;'1 借入の条件'!$B$8,0,IF(A53&lt;='1 借入の条件'!$B$9,0,ROUND('1 借入の条件'!$B$6/('1 借入の条件'!$B$8-'1 借入の条件'!$B$9),0)))</f>
        <v>0</v>
      </c>
      <c r="C53" s="11">
        <f>IF(A53&gt;'1 借入の条件'!$B$8,0,E52*'1 借入の条件'!$B$7/12)</f>
        <v>0</v>
      </c>
      <c r="D53" s="11">
        <f>B53+C53</f>
        <v>0</v>
      </c>
      <c r="E53" s="11">
        <f>E52-B53</f>
        <v>0</v>
      </c>
    </row>
    <row r="54" spans="1:5">
      <c r="A54" s="13">
        <v>49</v>
      </c>
      <c r="B54" s="11">
        <f>IF(A54&gt;'1 借入の条件'!$B$8,0,IF(A54&lt;='1 借入の条件'!$B$9,0,ROUND('1 借入の条件'!$B$6/('1 借入の条件'!$B$8-'1 借入の条件'!$B$9),0)))</f>
        <v>0</v>
      </c>
      <c r="C54" s="11">
        <f>IF(A54&gt;'1 借入の条件'!$B$8,0,E53*'1 借入の条件'!$B$7/12)</f>
        <v>0</v>
      </c>
      <c r="D54" s="11">
        <f>B54+C54</f>
        <v>0</v>
      </c>
      <c r="E54" s="11">
        <f>E53-B54</f>
        <v>0</v>
      </c>
    </row>
    <row r="55" spans="1:5">
      <c r="A55" s="13">
        <v>50</v>
      </c>
      <c r="B55" s="11">
        <f>IF(A55&gt;'1 借入の条件'!$B$8,0,IF(A55&lt;='1 借入の条件'!$B$9,0,ROUND('1 借入の条件'!$B$6/('1 借入の条件'!$B$8-'1 借入の条件'!$B$9),0)))</f>
        <v>0</v>
      </c>
      <c r="C55" s="11">
        <f>IF(A55&gt;'1 借入の条件'!$B$8,0,E54*'1 借入の条件'!$B$7/12)</f>
        <v>0</v>
      </c>
      <c r="D55" s="11">
        <f>B55+C55</f>
        <v>0</v>
      </c>
      <c r="E55" s="11">
        <f>E54-B55</f>
        <v>0</v>
      </c>
    </row>
    <row r="56" spans="1:5">
      <c r="A56" s="13">
        <v>51</v>
      </c>
      <c r="B56" s="11">
        <f>IF(A56&gt;'1 借入の条件'!$B$8,0,IF(A56&lt;='1 借入の条件'!$B$9,0,ROUND('1 借入の条件'!$B$6/('1 借入の条件'!$B$8-'1 借入の条件'!$B$9),0)))</f>
        <v>0</v>
      </c>
      <c r="C56" s="11">
        <f>IF(A56&gt;'1 借入の条件'!$B$8,0,E55*'1 借入の条件'!$B$7/12)</f>
        <v>0</v>
      </c>
      <c r="D56" s="11">
        <f>B56+C56</f>
        <v>0</v>
      </c>
      <c r="E56" s="11">
        <f>E55-B56</f>
        <v>0</v>
      </c>
    </row>
    <row r="57" spans="1:5">
      <c r="A57" s="13">
        <v>52</v>
      </c>
      <c r="B57" s="11">
        <f>IF(A57&gt;'1 借入の条件'!$B$8,0,IF(A57&lt;='1 借入の条件'!$B$9,0,ROUND('1 借入の条件'!$B$6/('1 借入の条件'!$B$8-'1 借入の条件'!$B$9),0)))</f>
        <v>0</v>
      </c>
      <c r="C57" s="11">
        <f>IF(A57&gt;'1 借入の条件'!$B$8,0,E56*'1 借入の条件'!$B$7/12)</f>
        <v>0</v>
      </c>
      <c r="D57" s="11">
        <f>B57+C57</f>
        <v>0</v>
      </c>
      <c r="E57" s="11">
        <f>E56-B57</f>
        <v>0</v>
      </c>
    </row>
    <row r="58" spans="1:5">
      <c r="A58" s="13">
        <v>53</v>
      </c>
      <c r="B58" s="11">
        <f>IF(A58&gt;'1 借入の条件'!$B$8,0,IF(A58&lt;='1 借入の条件'!$B$9,0,ROUND('1 借入の条件'!$B$6/('1 借入の条件'!$B$8-'1 借入の条件'!$B$9),0)))</f>
        <v>0</v>
      </c>
      <c r="C58" s="11">
        <f>IF(A58&gt;'1 借入の条件'!$B$8,0,E57*'1 借入の条件'!$B$7/12)</f>
        <v>0</v>
      </c>
      <c r="D58" s="11">
        <f>B58+C58</f>
        <v>0</v>
      </c>
      <c r="E58" s="11">
        <f>E57-B58</f>
        <v>0</v>
      </c>
    </row>
    <row r="59" spans="1:5">
      <c r="A59" s="13">
        <v>54</v>
      </c>
      <c r="B59" s="11">
        <f>IF(A59&gt;'1 借入の条件'!$B$8,0,IF(A59&lt;='1 借入の条件'!$B$9,0,ROUND('1 借入の条件'!$B$6/('1 借入の条件'!$B$8-'1 借入の条件'!$B$9),0)))</f>
        <v>0</v>
      </c>
      <c r="C59" s="11">
        <f>IF(A59&gt;'1 借入の条件'!$B$8,0,E58*'1 借入の条件'!$B$7/12)</f>
        <v>0</v>
      </c>
      <c r="D59" s="11">
        <f>B59+C59</f>
        <v>0</v>
      </c>
      <c r="E59" s="11">
        <f>E58-B59</f>
        <v>0</v>
      </c>
    </row>
    <row r="60" spans="1:5">
      <c r="A60" s="13">
        <v>55</v>
      </c>
      <c r="B60" s="11">
        <f>IF(A60&gt;'1 借入の条件'!$B$8,0,IF(A60&lt;='1 借入の条件'!$B$9,0,ROUND('1 借入の条件'!$B$6/('1 借入の条件'!$B$8-'1 借入の条件'!$B$9),0)))</f>
        <v>0</v>
      </c>
      <c r="C60" s="11">
        <f>IF(A60&gt;'1 借入の条件'!$B$8,0,E59*'1 借入の条件'!$B$7/12)</f>
        <v>0</v>
      </c>
      <c r="D60" s="11">
        <f>B60+C60</f>
        <v>0</v>
      </c>
      <c r="E60" s="11">
        <f>E59-B60</f>
        <v>0</v>
      </c>
    </row>
    <row r="61" spans="1:5">
      <c r="A61" s="13">
        <v>56</v>
      </c>
      <c r="B61" s="11">
        <f>IF(A61&gt;'1 借入の条件'!$B$8,0,IF(A61&lt;='1 借入の条件'!$B$9,0,ROUND('1 借入の条件'!$B$6/('1 借入の条件'!$B$8-'1 借入の条件'!$B$9),0)))</f>
        <v>0</v>
      </c>
      <c r="C61" s="11">
        <f>IF(A61&gt;'1 借入の条件'!$B$8,0,E60*'1 借入の条件'!$B$7/12)</f>
        <v>0</v>
      </c>
      <c r="D61" s="11">
        <f>B61+C61</f>
        <v>0</v>
      </c>
      <c r="E61" s="11">
        <f>E60-B61</f>
        <v>0</v>
      </c>
    </row>
    <row r="62" spans="1:5">
      <c r="A62" s="13">
        <v>57</v>
      </c>
      <c r="B62" s="11">
        <f>IF(A62&gt;'1 借入の条件'!$B$8,0,IF(A62&lt;='1 借入の条件'!$B$9,0,ROUND('1 借入の条件'!$B$6/('1 借入の条件'!$B$8-'1 借入の条件'!$B$9),0)))</f>
        <v>0</v>
      </c>
      <c r="C62" s="11">
        <f>IF(A62&gt;'1 借入の条件'!$B$8,0,E61*'1 借入の条件'!$B$7/12)</f>
        <v>0</v>
      </c>
      <c r="D62" s="11">
        <f>B62+C62</f>
        <v>0</v>
      </c>
      <c r="E62" s="11">
        <f>E61-B62</f>
        <v>0</v>
      </c>
    </row>
    <row r="63" spans="1:5">
      <c r="A63" s="13">
        <v>58</v>
      </c>
      <c r="B63" s="11">
        <f>IF(A63&gt;'1 借入の条件'!$B$8,0,IF(A63&lt;='1 借入の条件'!$B$9,0,ROUND('1 借入の条件'!$B$6/('1 借入の条件'!$B$8-'1 借入の条件'!$B$9),0)))</f>
        <v>0</v>
      </c>
      <c r="C63" s="11">
        <f>IF(A63&gt;'1 借入の条件'!$B$8,0,E62*'1 借入の条件'!$B$7/12)</f>
        <v>0</v>
      </c>
      <c r="D63" s="11">
        <f>B63+C63</f>
        <v>0</v>
      </c>
      <c r="E63" s="11">
        <f>E62-B63</f>
        <v>0</v>
      </c>
    </row>
    <row r="64" spans="1:5">
      <c r="A64" s="13">
        <v>59</v>
      </c>
      <c r="B64" s="11">
        <f>IF(A64&gt;'1 借入の条件'!$B$8,0,IF(A64&lt;='1 借入の条件'!$B$9,0,ROUND('1 借入の条件'!$B$6/('1 借入の条件'!$B$8-'1 借入の条件'!$B$9),0)))</f>
        <v>0</v>
      </c>
      <c r="C64" s="11">
        <f>IF(A64&gt;'1 借入の条件'!$B$8,0,E63*'1 借入の条件'!$B$7/12)</f>
        <v>0</v>
      </c>
      <c r="D64" s="11">
        <f>B64+C64</f>
        <v>0</v>
      </c>
      <c r="E64" s="11">
        <f>E63-B64</f>
        <v>0</v>
      </c>
    </row>
    <row r="65" spans="1:5">
      <c r="A65" s="13">
        <v>60</v>
      </c>
      <c r="B65" s="11">
        <f>IF(A65&gt;'1 借入の条件'!$B$8,0,IF(A65&lt;='1 借入の条件'!$B$9,0,ROUND('1 借入の条件'!$B$6/('1 借入の条件'!$B$8-'1 借入の条件'!$B$9),0)))</f>
        <v>0</v>
      </c>
      <c r="C65" s="11">
        <f>IF(A65&gt;'1 借入の条件'!$B$8,0,E64*'1 借入の条件'!$B$7/12)</f>
        <v>0</v>
      </c>
      <c r="D65" s="11">
        <f>B65+C65</f>
        <v>0</v>
      </c>
      <c r="E65" s="11">
        <f>E64-B65</f>
        <v>0</v>
      </c>
    </row>
    <row r="66" spans="1:5">
      <c r="A66" s="13">
        <v>61</v>
      </c>
      <c r="B66" s="11">
        <f>IF(A66&gt;'1 借入の条件'!$B$8,0,IF(A66&lt;='1 借入の条件'!$B$9,0,ROUND('1 借入の条件'!$B$6/('1 借入の条件'!$B$8-'1 借入の条件'!$B$9),0)))</f>
        <v>0</v>
      </c>
      <c r="C66" s="11">
        <f>IF(A66&gt;'1 借入の条件'!$B$8,0,E65*'1 借入の条件'!$B$7/12)</f>
        <v>0</v>
      </c>
      <c r="D66" s="11">
        <f>B66+C66</f>
        <v>0</v>
      </c>
      <c r="E66" s="11">
        <f>E65-B66</f>
        <v>0</v>
      </c>
    </row>
    <row r="67" spans="1:5">
      <c r="A67" s="13">
        <v>62</v>
      </c>
      <c r="B67" s="11">
        <f>IF(A67&gt;'1 借入の条件'!$B$8,0,IF(A67&lt;='1 借入の条件'!$B$9,0,ROUND('1 借入の条件'!$B$6/('1 借入の条件'!$B$8-'1 借入の条件'!$B$9),0)))</f>
        <v>0</v>
      </c>
      <c r="C67" s="11">
        <f>IF(A67&gt;'1 借入の条件'!$B$8,0,E66*'1 借入の条件'!$B$7/12)</f>
        <v>0</v>
      </c>
      <c r="D67" s="11">
        <f>B67+C67</f>
        <v>0</v>
      </c>
      <c r="E67" s="11">
        <f>E66-B67</f>
        <v>0</v>
      </c>
    </row>
    <row r="68" spans="1:5">
      <c r="A68" s="13">
        <v>63</v>
      </c>
      <c r="B68" s="11">
        <f>IF(A68&gt;'1 借入の条件'!$B$8,0,IF(A68&lt;='1 借入の条件'!$B$9,0,ROUND('1 借入の条件'!$B$6/('1 借入の条件'!$B$8-'1 借入の条件'!$B$9),0)))</f>
        <v>0</v>
      </c>
      <c r="C68" s="11">
        <f>IF(A68&gt;'1 借入の条件'!$B$8,0,E67*'1 借入の条件'!$B$7/12)</f>
        <v>0</v>
      </c>
      <c r="D68" s="11">
        <f>B68+C68</f>
        <v>0</v>
      </c>
      <c r="E68" s="11">
        <f>E67-B68</f>
        <v>0</v>
      </c>
    </row>
    <row r="69" spans="1:5">
      <c r="A69" s="13">
        <v>64</v>
      </c>
      <c r="B69" s="11">
        <f>IF(A69&gt;'1 借入の条件'!$B$8,0,IF(A69&lt;='1 借入の条件'!$B$9,0,ROUND('1 借入の条件'!$B$6/('1 借入の条件'!$B$8-'1 借入の条件'!$B$9),0)))</f>
        <v>0</v>
      </c>
      <c r="C69" s="11">
        <f>IF(A69&gt;'1 借入の条件'!$B$8,0,E68*'1 借入の条件'!$B$7/12)</f>
        <v>0</v>
      </c>
      <c r="D69" s="11">
        <f>B69+C69</f>
        <v>0</v>
      </c>
      <c r="E69" s="11">
        <f>E68-B69</f>
        <v>0</v>
      </c>
    </row>
    <row r="70" spans="1:5">
      <c r="A70" s="13">
        <v>65</v>
      </c>
      <c r="B70" s="11">
        <f>IF(A70&gt;'1 借入の条件'!$B$8,0,IF(A70&lt;='1 借入の条件'!$B$9,0,ROUND('1 借入の条件'!$B$6/('1 借入の条件'!$B$8-'1 借入の条件'!$B$9),0)))</f>
        <v>0</v>
      </c>
      <c r="C70" s="11">
        <f>IF(A70&gt;'1 借入の条件'!$B$8,0,E69*'1 借入の条件'!$B$7/12)</f>
        <v>0</v>
      </c>
      <c r="D70" s="11">
        <f>B70+C70</f>
        <v>0</v>
      </c>
      <c r="E70" s="11">
        <f>E69-B70</f>
        <v>0</v>
      </c>
    </row>
    <row r="71" spans="1:5">
      <c r="A71" s="13">
        <v>66</v>
      </c>
      <c r="B71" s="11">
        <f>IF(A71&gt;'1 借入の条件'!$B$8,0,IF(A71&lt;='1 借入の条件'!$B$9,0,ROUND('1 借入の条件'!$B$6/('1 借入の条件'!$B$8-'1 借入の条件'!$B$9),0)))</f>
        <v>0</v>
      </c>
      <c r="C71" s="11">
        <f>IF(A71&gt;'1 借入の条件'!$B$8,0,E70*'1 借入の条件'!$B$7/12)</f>
        <v>0</v>
      </c>
      <c r="D71" s="11">
        <f>B71+C71</f>
        <v>0</v>
      </c>
      <c r="E71" s="11">
        <f>E70-B71</f>
        <v>0</v>
      </c>
    </row>
    <row r="72" spans="1:5">
      <c r="A72" s="13">
        <v>67</v>
      </c>
      <c r="B72" s="11">
        <f>IF(A72&gt;'1 借入の条件'!$B$8,0,IF(A72&lt;='1 借入の条件'!$B$9,0,ROUND('1 借入の条件'!$B$6/('1 借入の条件'!$B$8-'1 借入の条件'!$B$9),0)))</f>
        <v>0</v>
      </c>
      <c r="C72" s="11">
        <f>IF(A72&gt;'1 借入の条件'!$B$8,0,E71*'1 借入の条件'!$B$7/12)</f>
        <v>0</v>
      </c>
      <c r="D72" s="11">
        <f>B72+C72</f>
        <v>0</v>
      </c>
      <c r="E72" s="11">
        <f>E71-B72</f>
        <v>0</v>
      </c>
    </row>
    <row r="73" spans="1:5">
      <c r="A73" s="13">
        <v>68</v>
      </c>
      <c r="B73" s="11">
        <f>IF(A73&gt;'1 借入の条件'!$B$8,0,IF(A73&lt;='1 借入の条件'!$B$9,0,ROUND('1 借入の条件'!$B$6/('1 借入の条件'!$B$8-'1 借入の条件'!$B$9),0)))</f>
        <v>0</v>
      </c>
      <c r="C73" s="11">
        <f>IF(A73&gt;'1 借入の条件'!$B$8,0,E72*'1 借入の条件'!$B$7/12)</f>
        <v>0</v>
      </c>
      <c r="D73" s="11">
        <f>B73+C73</f>
        <v>0</v>
      </c>
      <c r="E73" s="11">
        <f>E72-B73</f>
        <v>0</v>
      </c>
    </row>
    <row r="74" spans="1:5">
      <c r="A74" s="13">
        <v>69</v>
      </c>
      <c r="B74" s="11">
        <f>IF(A74&gt;'1 借入の条件'!$B$8,0,IF(A74&lt;='1 借入の条件'!$B$9,0,ROUND('1 借入の条件'!$B$6/('1 借入の条件'!$B$8-'1 借入の条件'!$B$9),0)))</f>
        <v>0</v>
      </c>
      <c r="C74" s="11">
        <f>IF(A74&gt;'1 借入の条件'!$B$8,0,E73*'1 借入の条件'!$B$7/12)</f>
        <v>0</v>
      </c>
      <c r="D74" s="11">
        <f>B74+C74</f>
        <v>0</v>
      </c>
      <c r="E74" s="11">
        <f>E73-B74</f>
        <v>0</v>
      </c>
    </row>
    <row r="75" spans="1:5">
      <c r="A75" s="13">
        <v>70</v>
      </c>
      <c r="B75" s="11">
        <f>IF(A75&gt;'1 借入の条件'!$B$8,0,IF(A75&lt;='1 借入の条件'!$B$9,0,ROUND('1 借入の条件'!$B$6/('1 借入の条件'!$B$8-'1 借入の条件'!$B$9),0)))</f>
        <v>0</v>
      </c>
      <c r="C75" s="11">
        <f>IF(A75&gt;'1 借入の条件'!$B$8,0,E74*'1 借入の条件'!$B$7/12)</f>
        <v>0</v>
      </c>
      <c r="D75" s="11">
        <f>B75+C75</f>
        <v>0</v>
      </c>
      <c r="E75" s="11">
        <f>E74-B75</f>
        <v>0</v>
      </c>
    </row>
    <row r="76" spans="1:5">
      <c r="A76" s="13">
        <v>71</v>
      </c>
      <c r="B76" s="11">
        <f>IF(A76&gt;'1 借入の条件'!$B$8,0,IF(A76&lt;='1 借入の条件'!$B$9,0,ROUND('1 借入の条件'!$B$6/('1 借入の条件'!$B$8-'1 借入の条件'!$B$9),0)))</f>
        <v>0</v>
      </c>
      <c r="C76" s="11">
        <f>IF(A76&gt;'1 借入の条件'!$B$8,0,E75*'1 借入の条件'!$B$7/12)</f>
        <v>0</v>
      </c>
      <c r="D76" s="11">
        <f>B76+C76</f>
        <v>0</v>
      </c>
      <c r="E76" s="11">
        <f>E75-B76</f>
        <v>0</v>
      </c>
    </row>
    <row r="77" spans="1:5">
      <c r="A77" s="13">
        <v>72</v>
      </c>
      <c r="B77" s="11">
        <f>IF(A77&gt;'1 借入の条件'!$B$8,0,IF(A77&lt;='1 借入の条件'!$B$9,0,ROUND('1 借入の条件'!$B$6/('1 借入の条件'!$B$8-'1 借入の条件'!$B$9),0)))</f>
        <v>0</v>
      </c>
      <c r="C77" s="11">
        <f>IF(A77&gt;'1 借入の条件'!$B$8,0,E76*'1 借入の条件'!$B$7/12)</f>
        <v>0</v>
      </c>
      <c r="D77" s="11">
        <f>B77+C77</f>
        <v>0</v>
      </c>
      <c r="E77" s="11">
        <f>E76-B77</f>
        <v>0</v>
      </c>
    </row>
    <row r="78" spans="1:5">
      <c r="A78" s="13">
        <v>73</v>
      </c>
      <c r="B78" s="11">
        <f>IF(A78&gt;'1 借入の条件'!$B$8,0,IF(A78&lt;='1 借入の条件'!$B$9,0,ROUND('1 借入の条件'!$B$6/('1 借入の条件'!$B$8-'1 借入の条件'!$B$9),0)))</f>
        <v>0</v>
      </c>
      <c r="C78" s="11">
        <f>IF(A78&gt;'1 借入の条件'!$B$8,0,E77*'1 借入の条件'!$B$7/12)</f>
        <v>0</v>
      </c>
      <c r="D78" s="11">
        <f>B78+C78</f>
        <v>0</v>
      </c>
      <c r="E78" s="11">
        <f>E77-B78</f>
        <v>0</v>
      </c>
    </row>
    <row r="79" spans="1:5">
      <c r="A79" s="13">
        <v>74</v>
      </c>
      <c r="B79" s="11">
        <f>IF(A79&gt;'1 借入の条件'!$B$8,0,IF(A79&lt;='1 借入の条件'!$B$9,0,ROUND('1 借入の条件'!$B$6/('1 借入の条件'!$B$8-'1 借入の条件'!$B$9),0)))</f>
        <v>0</v>
      </c>
      <c r="C79" s="11">
        <f>IF(A79&gt;'1 借入の条件'!$B$8,0,E78*'1 借入の条件'!$B$7/12)</f>
        <v>0</v>
      </c>
      <c r="D79" s="11">
        <f>B79+C79</f>
        <v>0</v>
      </c>
      <c r="E79" s="11">
        <f>E78-B79</f>
        <v>0</v>
      </c>
    </row>
    <row r="80" spans="1:5">
      <c r="A80" s="13">
        <v>75</v>
      </c>
      <c r="B80" s="11">
        <f>IF(A80&gt;'1 借入の条件'!$B$8,0,IF(A80&lt;='1 借入の条件'!$B$9,0,ROUND('1 借入の条件'!$B$6/('1 借入の条件'!$B$8-'1 借入の条件'!$B$9),0)))</f>
        <v>0</v>
      </c>
      <c r="C80" s="11">
        <f>IF(A80&gt;'1 借入の条件'!$B$8,0,E79*'1 借入の条件'!$B$7/12)</f>
        <v>0</v>
      </c>
      <c r="D80" s="11">
        <f>B80+C80</f>
        <v>0</v>
      </c>
      <c r="E80" s="11">
        <f>E79-B80</f>
        <v>0</v>
      </c>
    </row>
    <row r="81" spans="1:5">
      <c r="A81" s="13">
        <v>76</v>
      </c>
      <c r="B81" s="11">
        <f>IF(A81&gt;'1 借入の条件'!$B$8,0,IF(A81&lt;='1 借入の条件'!$B$9,0,ROUND('1 借入の条件'!$B$6/('1 借入の条件'!$B$8-'1 借入の条件'!$B$9),0)))</f>
        <v>0</v>
      </c>
      <c r="C81" s="11">
        <f>IF(A81&gt;'1 借入の条件'!$B$8,0,E80*'1 借入の条件'!$B$7/12)</f>
        <v>0</v>
      </c>
      <c r="D81" s="11">
        <f>B81+C81</f>
        <v>0</v>
      </c>
      <c r="E81" s="11">
        <f>E80-B81</f>
        <v>0</v>
      </c>
    </row>
    <row r="82" spans="1:5">
      <c r="A82" s="13">
        <v>77</v>
      </c>
      <c r="B82" s="11">
        <f>IF(A82&gt;'1 借入の条件'!$B$8,0,IF(A82&lt;='1 借入の条件'!$B$9,0,ROUND('1 借入の条件'!$B$6/('1 借入の条件'!$B$8-'1 借入の条件'!$B$9),0)))</f>
        <v>0</v>
      </c>
      <c r="C82" s="11">
        <f>IF(A82&gt;'1 借入の条件'!$B$8,0,E81*'1 借入の条件'!$B$7/12)</f>
        <v>0</v>
      </c>
      <c r="D82" s="11">
        <f>B82+C82</f>
        <v>0</v>
      </c>
      <c r="E82" s="11">
        <f>E81-B82</f>
        <v>0</v>
      </c>
    </row>
    <row r="83" spans="1:5">
      <c r="A83" s="13">
        <v>78</v>
      </c>
      <c r="B83" s="11">
        <f>IF(A83&gt;'1 借入の条件'!$B$8,0,IF(A83&lt;='1 借入の条件'!$B$9,0,ROUND('1 借入の条件'!$B$6/('1 借入の条件'!$B$8-'1 借入の条件'!$B$9),0)))</f>
        <v>0</v>
      </c>
      <c r="C83" s="11">
        <f>IF(A83&gt;'1 借入の条件'!$B$8,0,E82*'1 借入の条件'!$B$7/12)</f>
        <v>0</v>
      </c>
      <c r="D83" s="11">
        <f>B83+C83</f>
        <v>0</v>
      </c>
      <c r="E83" s="11">
        <f>E82-B83</f>
        <v>0</v>
      </c>
    </row>
    <row r="84" spans="1:5">
      <c r="A84" s="13">
        <v>79</v>
      </c>
      <c r="B84" s="11">
        <f>IF(A84&gt;'1 借入の条件'!$B$8,0,IF(A84&lt;='1 借入の条件'!$B$9,0,ROUND('1 借入の条件'!$B$6/('1 借入の条件'!$B$8-'1 借入の条件'!$B$9),0)))</f>
        <v>0</v>
      </c>
      <c r="C84" s="11">
        <f>IF(A84&gt;'1 借入の条件'!$B$8,0,E83*'1 借入の条件'!$B$7/12)</f>
        <v>0</v>
      </c>
      <c r="D84" s="11">
        <f>B84+C84</f>
        <v>0</v>
      </c>
      <c r="E84" s="11">
        <f>E83-B84</f>
        <v>0</v>
      </c>
    </row>
    <row r="85" spans="1:5">
      <c r="A85" s="13">
        <v>80</v>
      </c>
      <c r="B85" s="11">
        <f>IF(A85&gt;'1 借入の条件'!$B$8,0,IF(A85&lt;='1 借入の条件'!$B$9,0,ROUND('1 借入の条件'!$B$6/('1 借入の条件'!$B$8-'1 借入の条件'!$B$9),0)))</f>
        <v>0</v>
      </c>
      <c r="C85" s="11">
        <f>IF(A85&gt;'1 借入の条件'!$B$8,0,E84*'1 借入の条件'!$B$7/12)</f>
        <v>0</v>
      </c>
      <c r="D85" s="11">
        <f>B85+C85</f>
        <v>0</v>
      </c>
      <c r="E85" s="11">
        <f>E84-B85</f>
        <v>0</v>
      </c>
    </row>
    <row r="86" spans="1:5">
      <c r="A86" s="13">
        <v>81</v>
      </c>
      <c r="B86" s="11">
        <f>IF(A86&gt;'1 借入の条件'!$B$8,0,IF(A86&lt;='1 借入の条件'!$B$9,0,ROUND('1 借入の条件'!$B$6/('1 借入の条件'!$B$8-'1 借入の条件'!$B$9),0)))</f>
        <v>0</v>
      </c>
      <c r="C86" s="11">
        <f>IF(A86&gt;'1 借入の条件'!$B$8,0,E85*'1 借入の条件'!$B$7/12)</f>
        <v>0</v>
      </c>
      <c r="D86" s="11">
        <f>B86+C86</f>
        <v>0</v>
      </c>
      <c r="E86" s="11">
        <f>E85-B86</f>
        <v>0</v>
      </c>
    </row>
    <row r="87" spans="1:5">
      <c r="A87" s="13">
        <v>82</v>
      </c>
      <c r="B87" s="11">
        <f>IF(A87&gt;'1 借入の条件'!$B$8,0,IF(A87&lt;='1 借入の条件'!$B$9,0,ROUND('1 借入の条件'!$B$6/('1 借入の条件'!$B$8-'1 借入の条件'!$B$9),0)))</f>
        <v>0</v>
      </c>
      <c r="C87" s="11">
        <f>IF(A87&gt;'1 借入の条件'!$B$8,0,E86*'1 借入の条件'!$B$7/12)</f>
        <v>0</v>
      </c>
      <c r="D87" s="11">
        <f>B87+C87</f>
        <v>0</v>
      </c>
      <c r="E87" s="11">
        <f>E86-B87</f>
        <v>0</v>
      </c>
    </row>
    <row r="88" spans="1:5">
      <c r="A88" s="13">
        <v>83</v>
      </c>
      <c r="B88" s="11">
        <f>IF(A88&gt;'1 借入の条件'!$B$8,0,IF(A88&lt;='1 借入の条件'!$B$9,0,ROUND('1 借入の条件'!$B$6/('1 借入の条件'!$B$8-'1 借入の条件'!$B$9),0)))</f>
        <v>0</v>
      </c>
      <c r="C88" s="11">
        <f>IF(A88&gt;'1 借入の条件'!$B$8,0,E87*'1 借入の条件'!$B$7/12)</f>
        <v>0</v>
      </c>
      <c r="D88" s="11">
        <f>B88+C88</f>
        <v>0</v>
      </c>
      <c r="E88" s="11">
        <f>E87-B88</f>
        <v>0</v>
      </c>
    </row>
    <row r="89" spans="1:5">
      <c r="A89" s="13">
        <v>84</v>
      </c>
      <c r="B89" s="11">
        <f>IF(A89&gt;'1 借入の条件'!$B$8,0,IF(A89&lt;='1 借入の条件'!$B$9,0,ROUND('1 借入の条件'!$B$6/('1 借入の条件'!$B$8-'1 借入の条件'!$B$9),0)))</f>
        <v>0</v>
      </c>
      <c r="C89" s="11">
        <f>IF(A89&gt;'1 借入の条件'!$B$8,0,E88*'1 借入の条件'!$B$7/12)</f>
        <v>0</v>
      </c>
      <c r="D89" s="11">
        <f>B89+C89</f>
        <v>0</v>
      </c>
      <c r="E89" s="11">
        <f>E88-B89</f>
        <v>0</v>
      </c>
    </row>
    <row r="90" spans="1:5">
      <c r="A90" s="13">
        <v>85</v>
      </c>
      <c r="B90" s="11">
        <f>IF(A90&gt;'1 借入の条件'!$B$8,0,IF(A90&lt;='1 借入の条件'!$B$9,0,ROUND('1 借入の条件'!$B$6/('1 借入の条件'!$B$8-'1 借入の条件'!$B$9),0)))</f>
        <v>0</v>
      </c>
      <c r="C90" s="11">
        <f>IF(A90&gt;'1 借入の条件'!$B$8,0,E89*'1 借入の条件'!$B$7/12)</f>
        <v>0</v>
      </c>
      <c r="D90" s="11">
        <f>B90+C90</f>
        <v>0</v>
      </c>
      <c r="E90" s="11">
        <f>E89-B90</f>
        <v>0</v>
      </c>
    </row>
    <row r="91" spans="1:5">
      <c r="A91" s="13">
        <v>86</v>
      </c>
      <c r="B91" s="11">
        <f>IF(A91&gt;'1 借入の条件'!$B$8,0,IF(A91&lt;='1 借入の条件'!$B$9,0,ROUND('1 借入の条件'!$B$6/('1 借入の条件'!$B$8-'1 借入の条件'!$B$9),0)))</f>
        <v>0</v>
      </c>
      <c r="C91" s="11">
        <f>IF(A91&gt;'1 借入の条件'!$B$8,0,E90*'1 借入の条件'!$B$7/12)</f>
        <v>0</v>
      </c>
      <c r="D91" s="11">
        <f>B91+C91</f>
        <v>0</v>
      </c>
      <c r="E91" s="11">
        <f>E90-B91</f>
        <v>0</v>
      </c>
    </row>
    <row r="92" spans="1:5">
      <c r="A92" s="13">
        <v>87</v>
      </c>
      <c r="B92" s="11">
        <f>IF(A92&gt;'1 借入の条件'!$B$8,0,IF(A92&lt;='1 借入の条件'!$B$9,0,ROUND('1 借入の条件'!$B$6/('1 借入の条件'!$B$8-'1 借入の条件'!$B$9),0)))</f>
        <v>0</v>
      </c>
      <c r="C92" s="11">
        <f>IF(A92&gt;'1 借入の条件'!$B$8,0,E91*'1 借入の条件'!$B$7/12)</f>
        <v>0</v>
      </c>
      <c r="D92" s="11">
        <f>B92+C92</f>
        <v>0</v>
      </c>
      <c r="E92" s="11">
        <f>E91-B92</f>
        <v>0</v>
      </c>
    </row>
    <row r="93" spans="1:5">
      <c r="A93" s="13">
        <v>88</v>
      </c>
      <c r="B93" s="11">
        <f>IF(A93&gt;'1 借入の条件'!$B$8,0,IF(A93&lt;='1 借入の条件'!$B$9,0,ROUND('1 借入の条件'!$B$6/('1 借入の条件'!$B$8-'1 借入の条件'!$B$9),0)))</f>
        <v>0</v>
      </c>
      <c r="C93" s="11">
        <f>IF(A93&gt;'1 借入の条件'!$B$8,0,E92*'1 借入の条件'!$B$7/12)</f>
        <v>0</v>
      </c>
      <c r="D93" s="11">
        <f>B93+C93</f>
        <v>0</v>
      </c>
      <c r="E93" s="11">
        <f>E92-B93</f>
        <v>0</v>
      </c>
    </row>
    <row r="94" spans="1:5">
      <c r="A94" s="13">
        <v>89</v>
      </c>
      <c r="B94" s="11">
        <f>IF(A94&gt;'1 借入の条件'!$B$8,0,IF(A94&lt;='1 借入の条件'!$B$9,0,ROUND('1 借入の条件'!$B$6/('1 借入の条件'!$B$8-'1 借入の条件'!$B$9),0)))</f>
        <v>0</v>
      </c>
      <c r="C94" s="11">
        <f>IF(A94&gt;'1 借入の条件'!$B$8,0,E93*'1 借入の条件'!$B$7/12)</f>
        <v>0</v>
      </c>
      <c r="D94" s="11">
        <f>B94+C94</f>
        <v>0</v>
      </c>
      <c r="E94" s="11">
        <f>E93-B94</f>
        <v>0</v>
      </c>
    </row>
    <row r="95" spans="1:5">
      <c r="A95" s="13">
        <v>90</v>
      </c>
      <c r="B95" s="11">
        <f>IF(A95&gt;'1 借入の条件'!$B$8,0,IF(A95&lt;='1 借入の条件'!$B$9,0,ROUND('1 借入の条件'!$B$6/('1 借入の条件'!$B$8-'1 借入の条件'!$B$9),0)))</f>
        <v>0</v>
      </c>
      <c r="C95" s="11">
        <f>IF(A95&gt;'1 借入の条件'!$B$8,0,E94*'1 借入の条件'!$B$7/12)</f>
        <v>0</v>
      </c>
      <c r="D95" s="11">
        <f>B95+C95</f>
        <v>0</v>
      </c>
      <c r="E95" s="11">
        <f>E94-B95</f>
        <v>0</v>
      </c>
    </row>
    <row r="96" spans="1:5">
      <c r="A96" s="13">
        <v>91</v>
      </c>
      <c r="B96" s="11">
        <f>IF(A96&gt;'1 借入の条件'!$B$8,0,IF(A96&lt;='1 借入の条件'!$B$9,0,ROUND('1 借入の条件'!$B$6/('1 借入の条件'!$B$8-'1 借入の条件'!$B$9),0)))</f>
        <v>0</v>
      </c>
      <c r="C96" s="11">
        <f>IF(A96&gt;'1 借入の条件'!$B$8,0,E95*'1 借入の条件'!$B$7/12)</f>
        <v>0</v>
      </c>
      <c r="D96" s="11">
        <f>B96+C96</f>
        <v>0</v>
      </c>
      <c r="E96" s="11">
        <f>E95-B96</f>
        <v>0</v>
      </c>
    </row>
    <row r="97" spans="1:5">
      <c r="A97" s="13">
        <v>92</v>
      </c>
      <c r="B97" s="11">
        <f>IF(A97&gt;'1 借入の条件'!$B$8,0,IF(A97&lt;='1 借入の条件'!$B$9,0,ROUND('1 借入の条件'!$B$6/('1 借入の条件'!$B$8-'1 借入の条件'!$B$9),0)))</f>
        <v>0</v>
      </c>
      <c r="C97" s="11">
        <f>IF(A97&gt;'1 借入の条件'!$B$8,0,E96*'1 借入の条件'!$B$7/12)</f>
        <v>0</v>
      </c>
      <c r="D97" s="11">
        <f>B97+C97</f>
        <v>0</v>
      </c>
      <c r="E97" s="11">
        <f>E96-B97</f>
        <v>0</v>
      </c>
    </row>
    <row r="98" spans="1:5">
      <c r="A98" s="13">
        <v>93</v>
      </c>
      <c r="B98" s="11">
        <f>IF(A98&gt;'1 借入の条件'!$B$8,0,IF(A98&lt;='1 借入の条件'!$B$9,0,ROUND('1 借入の条件'!$B$6/('1 借入の条件'!$B$8-'1 借入の条件'!$B$9),0)))</f>
        <v>0</v>
      </c>
      <c r="C98" s="11">
        <f>IF(A98&gt;'1 借入の条件'!$B$8,0,E97*'1 借入の条件'!$B$7/12)</f>
        <v>0</v>
      </c>
      <c r="D98" s="11">
        <f>B98+C98</f>
        <v>0</v>
      </c>
      <c r="E98" s="11">
        <f>E97-B98</f>
        <v>0</v>
      </c>
    </row>
    <row r="99" spans="1:5">
      <c r="A99" s="13">
        <v>94</v>
      </c>
      <c r="B99" s="11">
        <f>IF(A99&gt;'1 借入の条件'!$B$8,0,IF(A99&lt;='1 借入の条件'!$B$9,0,ROUND('1 借入の条件'!$B$6/('1 借入の条件'!$B$8-'1 借入の条件'!$B$9),0)))</f>
        <v>0</v>
      </c>
      <c r="C99" s="11">
        <f>IF(A99&gt;'1 借入の条件'!$B$8,0,E98*'1 借入の条件'!$B$7/12)</f>
        <v>0</v>
      </c>
      <c r="D99" s="11">
        <f>B99+C99</f>
        <v>0</v>
      </c>
      <c r="E99" s="11">
        <f>E98-B99</f>
        <v>0</v>
      </c>
    </row>
    <row r="100" spans="1:5">
      <c r="A100" s="13">
        <v>95</v>
      </c>
      <c r="B100" s="11">
        <f>IF(A100&gt;'1 借入の条件'!$B$8,0,IF(A100&lt;='1 借入の条件'!$B$9,0,ROUND('1 借入の条件'!$B$6/('1 借入の条件'!$B$8-'1 借入の条件'!$B$9),0)))</f>
        <v>0</v>
      </c>
      <c r="C100" s="11">
        <f>IF(A100&gt;'1 借入の条件'!$B$8,0,E99*'1 借入の条件'!$B$7/12)</f>
        <v>0</v>
      </c>
      <c r="D100" s="11">
        <f>B100+C100</f>
        <v>0</v>
      </c>
      <c r="E100" s="11">
        <f>E99-B100</f>
        <v>0</v>
      </c>
    </row>
    <row r="101" spans="1:5">
      <c r="A101" s="13">
        <v>96</v>
      </c>
      <c r="B101" s="11">
        <f>IF(A101&gt;'1 借入の条件'!$B$8,0,IF(A101&lt;='1 借入の条件'!$B$9,0,ROUND('1 借入の条件'!$B$6/('1 借入の条件'!$B$8-'1 借入の条件'!$B$9),0)))</f>
        <v>0</v>
      </c>
      <c r="C101" s="11">
        <f>IF(A101&gt;'1 借入の条件'!$B$8,0,E100*'1 借入の条件'!$B$7/12)</f>
        <v>0</v>
      </c>
      <c r="D101" s="11">
        <f>B101+C101</f>
        <v>0</v>
      </c>
      <c r="E101" s="11">
        <f>E100-B101</f>
        <v>0</v>
      </c>
    </row>
    <row r="102" spans="1:5">
      <c r="A102" s="13">
        <v>97</v>
      </c>
      <c r="B102" s="11">
        <f>IF(A102&gt;'1 借入の条件'!$B$8,0,IF(A102&lt;='1 借入の条件'!$B$9,0,ROUND('1 借入の条件'!$B$6/('1 借入の条件'!$B$8-'1 借入の条件'!$B$9),0)))</f>
        <v>0</v>
      </c>
      <c r="C102" s="11">
        <f>IF(A102&gt;'1 借入の条件'!$B$8,0,E101*'1 借入の条件'!$B$7/12)</f>
        <v>0</v>
      </c>
      <c r="D102" s="11">
        <f>B102+C102</f>
        <v>0</v>
      </c>
      <c r="E102" s="11">
        <f>E101-B102</f>
        <v>0</v>
      </c>
    </row>
    <row r="103" spans="1:5">
      <c r="A103" s="13">
        <v>98</v>
      </c>
      <c r="B103" s="11">
        <f>IF(A103&gt;'1 借入の条件'!$B$8,0,IF(A103&lt;='1 借入の条件'!$B$9,0,ROUND('1 借入の条件'!$B$6/('1 借入の条件'!$B$8-'1 借入の条件'!$B$9),0)))</f>
        <v>0</v>
      </c>
      <c r="C103" s="11">
        <f>IF(A103&gt;'1 借入の条件'!$B$8,0,E102*'1 借入の条件'!$B$7/12)</f>
        <v>0</v>
      </c>
      <c r="D103" s="11">
        <f>B103+C103</f>
        <v>0</v>
      </c>
      <c r="E103" s="11">
        <f>E102-B103</f>
        <v>0</v>
      </c>
    </row>
    <row r="104" spans="1:5">
      <c r="A104" s="13">
        <v>99</v>
      </c>
      <c r="B104" s="11">
        <f>IF(A104&gt;'1 借入の条件'!$B$8,0,IF(A104&lt;='1 借入の条件'!$B$9,0,ROUND('1 借入の条件'!$B$6/('1 借入の条件'!$B$8-'1 借入の条件'!$B$9),0)))</f>
        <v>0</v>
      </c>
      <c r="C104" s="11">
        <f>IF(A104&gt;'1 借入の条件'!$B$8,0,E103*'1 借入の条件'!$B$7/12)</f>
        <v>0</v>
      </c>
      <c r="D104" s="11">
        <f>B104+C104</f>
        <v>0</v>
      </c>
      <c r="E104" s="11">
        <f>E103-B104</f>
        <v>0</v>
      </c>
    </row>
    <row r="105" spans="1:5">
      <c r="A105" s="13">
        <v>100</v>
      </c>
      <c r="B105" s="11">
        <f>IF(A105&gt;'1 借入の条件'!$B$8,0,IF(A105&lt;='1 借入の条件'!$B$9,0,ROUND('1 借入の条件'!$B$6/('1 借入の条件'!$B$8-'1 借入の条件'!$B$9),0)))</f>
        <v>0</v>
      </c>
      <c r="C105" s="11">
        <f>IF(A105&gt;'1 借入の条件'!$B$8,0,E104*'1 借入の条件'!$B$7/12)</f>
        <v>0</v>
      </c>
      <c r="D105" s="11">
        <f>B105+C105</f>
        <v>0</v>
      </c>
      <c r="E105" s="11">
        <f>E104-B105</f>
        <v>0</v>
      </c>
    </row>
    <row r="106" spans="1:5">
      <c r="A106" s="13">
        <v>101</v>
      </c>
      <c r="B106" s="11">
        <f>IF(A106&gt;'1 借入の条件'!$B$8,0,IF(A106&lt;='1 借入の条件'!$B$9,0,ROUND('1 借入の条件'!$B$6/('1 借入の条件'!$B$8-'1 借入の条件'!$B$9),0)))</f>
        <v>0</v>
      </c>
      <c r="C106" s="11">
        <f>IF(A106&gt;'1 借入の条件'!$B$8,0,E105*'1 借入の条件'!$B$7/12)</f>
        <v>0</v>
      </c>
      <c r="D106" s="11">
        <f>B106+C106</f>
        <v>0</v>
      </c>
      <c r="E106" s="11">
        <f>E105-B106</f>
        <v>0</v>
      </c>
    </row>
    <row r="107" spans="1:5">
      <c r="A107" s="13">
        <v>102</v>
      </c>
      <c r="B107" s="11">
        <f>IF(A107&gt;'1 借入の条件'!$B$8,0,IF(A107&lt;='1 借入の条件'!$B$9,0,ROUND('1 借入の条件'!$B$6/('1 借入の条件'!$B$8-'1 借入の条件'!$B$9),0)))</f>
        <v>0</v>
      </c>
      <c r="C107" s="11">
        <f>IF(A107&gt;'1 借入の条件'!$B$8,0,E106*'1 借入の条件'!$B$7/12)</f>
        <v>0</v>
      </c>
      <c r="D107" s="11">
        <f>B107+C107</f>
        <v>0</v>
      </c>
      <c r="E107" s="11">
        <f>E106-B107</f>
        <v>0</v>
      </c>
    </row>
    <row r="108" spans="1:5">
      <c r="A108" s="13">
        <v>103</v>
      </c>
      <c r="B108" s="11">
        <f>IF(A108&gt;'1 借入の条件'!$B$8,0,IF(A108&lt;='1 借入の条件'!$B$9,0,ROUND('1 借入の条件'!$B$6/('1 借入の条件'!$B$8-'1 借入の条件'!$B$9),0)))</f>
        <v>0</v>
      </c>
      <c r="C108" s="11">
        <f>IF(A108&gt;'1 借入の条件'!$B$8,0,E107*'1 借入の条件'!$B$7/12)</f>
        <v>0</v>
      </c>
      <c r="D108" s="11">
        <f>B108+C108</f>
        <v>0</v>
      </c>
      <c r="E108" s="11">
        <f>E107-B108</f>
        <v>0</v>
      </c>
    </row>
    <row r="109" spans="1:5">
      <c r="A109" s="13">
        <v>104</v>
      </c>
      <c r="B109" s="11">
        <f>IF(A109&gt;'1 借入の条件'!$B$8,0,IF(A109&lt;='1 借入の条件'!$B$9,0,ROUND('1 借入の条件'!$B$6/('1 借入の条件'!$B$8-'1 借入の条件'!$B$9),0)))</f>
        <v>0</v>
      </c>
      <c r="C109" s="11">
        <f>IF(A109&gt;'1 借入の条件'!$B$8,0,E108*'1 借入の条件'!$B$7/12)</f>
        <v>0</v>
      </c>
      <c r="D109" s="11">
        <f>B109+C109</f>
        <v>0</v>
      </c>
      <c r="E109" s="11">
        <f>E108-B109</f>
        <v>0</v>
      </c>
    </row>
    <row r="110" spans="1:5">
      <c r="A110" s="13">
        <v>105</v>
      </c>
      <c r="B110" s="11">
        <f>IF(A110&gt;'1 借入の条件'!$B$8,0,IF(A110&lt;='1 借入の条件'!$B$9,0,ROUND('1 借入の条件'!$B$6/('1 借入の条件'!$B$8-'1 借入の条件'!$B$9),0)))</f>
        <v>0</v>
      </c>
      <c r="C110" s="11">
        <f>IF(A110&gt;'1 借入の条件'!$B$8,0,E109*'1 借入の条件'!$B$7/12)</f>
        <v>0</v>
      </c>
      <c r="D110" s="11">
        <f>B110+C110</f>
        <v>0</v>
      </c>
      <c r="E110" s="11">
        <f>E109-B110</f>
        <v>0</v>
      </c>
    </row>
    <row r="111" spans="1:5">
      <c r="A111" s="13">
        <v>106</v>
      </c>
      <c r="B111" s="11">
        <f>IF(A111&gt;'1 借入の条件'!$B$8,0,IF(A111&lt;='1 借入の条件'!$B$9,0,ROUND('1 借入の条件'!$B$6/('1 借入の条件'!$B$8-'1 借入の条件'!$B$9),0)))</f>
        <v>0</v>
      </c>
      <c r="C111" s="11">
        <f>IF(A111&gt;'1 借入の条件'!$B$8,0,E110*'1 借入の条件'!$B$7/12)</f>
        <v>0</v>
      </c>
      <c r="D111" s="11">
        <f>B111+C111</f>
        <v>0</v>
      </c>
      <c r="E111" s="11">
        <f>E110-B111</f>
        <v>0</v>
      </c>
    </row>
    <row r="112" spans="1:5">
      <c r="A112" s="13">
        <v>107</v>
      </c>
      <c r="B112" s="11">
        <f>IF(A112&gt;'1 借入の条件'!$B$8,0,IF(A112&lt;='1 借入の条件'!$B$9,0,ROUND('1 借入の条件'!$B$6/('1 借入の条件'!$B$8-'1 借入の条件'!$B$9),0)))</f>
        <v>0</v>
      </c>
      <c r="C112" s="11">
        <f>IF(A112&gt;'1 借入の条件'!$B$8,0,E111*'1 借入の条件'!$B$7/12)</f>
        <v>0</v>
      </c>
      <c r="D112" s="11">
        <f>B112+C112</f>
        <v>0</v>
      </c>
      <c r="E112" s="11">
        <f>E111-B112</f>
        <v>0</v>
      </c>
    </row>
    <row r="113" spans="1:5">
      <c r="A113" s="13">
        <v>108</v>
      </c>
      <c r="B113" s="11">
        <f>IF(A113&gt;'1 借入の条件'!$B$8,0,IF(A113&lt;='1 借入の条件'!$B$9,0,ROUND('1 借入の条件'!$B$6/('1 借入の条件'!$B$8-'1 借入の条件'!$B$9),0)))</f>
        <v>0</v>
      </c>
      <c r="C113" s="11">
        <f>IF(A113&gt;'1 借入の条件'!$B$8,0,E112*'1 借入の条件'!$B$7/12)</f>
        <v>0</v>
      </c>
      <c r="D113" s="11">
        <f>B113+C113</f>
        <v>0</v>
      </c>
      <c r="E113" s="11">
        <f>E112-B113</f>
        <v>0</v>
      </c>
    </row>
    <row r="114" spans="1:5">
      <c r="A114" s="13">
        <v>109</v>
      </c>
      <c r="B114" s="11">
        <f>IF(A114&gt;'1 借入の条件'!$B$8,0,IF(A114&lt;='1 借入の条件'!$B$9,0,ROUND('1 借入の条件'!$B$6/('1 借入の条件'!$B$8-'1 借入の条件'!$B$9),0)))</f>
        <v>0</v>
      </c>
      <c r="C114" s="11">
        <f>IF(A114&gt;'1 借入の条件'!$B$8,0,E113*'1 借入の条件'!$B$7/12)</f>
        <v>0</v>
      </c>
      <c r="D114" s="11">
        <f>B114+C114</f>
        <v>0</v>
      </c>
      <c r="E114" s="11">
        <f>E113-B114</f>
        <v>0</v>
      </c>
    </row>
    <row r="115" spans="1:5">
      <c r="A115" s="13">
        <v>110</v>
      </c>
      <c r="B115" s="11">
        <f>IF(A115&gt;'1 借入の条件'!$B$8,0,IF(A115&lt;='1 借入の条件'!$B$9,0,ROUND('1 借入の条件'!$B$6/('1 借入の条件'!$B$8-'1 借入の条件'!$B$9),0)))</f>
        <v>0</v>
      </c>
      <c r="C115" s="11">
        <f>IF(A115&gt;'1 借入の条件'!$B$8,0,E114*'1 借入の条件'!$B$7/12)</f>
        <v>0</v>
      </c>
      <c r="D115" s="11">
        <f>B115+C115</f>
        <v>0</v>
      </c>
      <c r="E115" s="11">
        <f>E114-B115</f>
        <v>0</v>
      </c>
    </row>
    <row r="116" spans="1:5">
      <c r="A116" s="13">
        <v>111</v>
      </c>
      <c r="B116" s="11">
        <f>IF(A116&gt;'1 借入の条件'!$B$8,0,IF(A116&lt;='1 借入の条件'!$B$9,0,ROUND('1 借入の条件'!$B$6/('1 借入の条件'!$B$8-'1 借入の条件'!$B$9),0)))</f>
        <v>0</v>
      </c>
      <c r="C116" s="11">
        <f>IF(A116&gt;'1 借入の条件'!$B$8,0,E115*'1 借入の条件'!$B$7/12)</f>
        <v>0</v>
      </c>
      <c r="D116" s="11">
        <f>B116+C116</f>
        <v>0</v>
      </c>
      <c r="E116" s="11">
        <f>E115-B116</f>
        <v>0</v>
      </c>
    </row>
    <row r="117" spans="1:5">
      <c r="A117" s="13">
        <v>112</v>
      </c>
      <c r="B117" s="11">
        <f>IF(A117&gt;'1 借入の条件'!$B$8,0,IF(A117&lt;='1 借入の条件'!$B$9,0,ROUND('1 借入の条件'!$B$6/('1 借入の条件'!$B$8-'1 借入の条件'!$B$9),0)))</f>
        <v>0</v>
      </c>
      <c r="C117" s="11">
        <f>IF(A117&gt;'1 借入の条件'!$B$8,0,E116*'1 借入の条件'!$B$7/12)</f>
        <v>0</v>
      </c>
      <c r="D117" s="11">
        <f>B117+C117</f>
        <v>0</v>
      </c>
      <c r="E117" s="11">
        <f>E116-B117</f>
        <v>0</v>
      </c>
    </row>
    <row r="118" spans="1:5">
      <c r="A118" s="13">
        <v>113</v>
      </c>
      <c r="B118" s="11">
        <f>IF(A118&gt;'1 借入の条件'!$B$8,0,IF(A118&lt;='1 借入の条件'!$B$9,0,ROUND('1 借入の条件'!$B$6/('1 借入の条件'!$B$8-'1 借入の条件'!$B$9),0)))</f>
        <v>0</v>
      </c>
      <c r="C118" s="11">
        <f>IF(A118&gt;'1 借入の条件'!$B$8,0,E117*'1 借入の条件'!$B$7/12)</f>
        <v>0</v>
      </c>
      <c r="D118" s="11">
        <f>B118+C118</f>
        <v>0</v>
      </c>
      <c r="E118" s="11">
        <f>E117-B118</f>
        <v>0</v>
      </c>
    </row>
    <row r="119" spans="1:5">
      <c r="A119" s="13">
        <v>114</v>
      </c>
      <c r="B119" s="11">
        <f>IF(A119&gt;'1 借入の条件'!$B$8,0,IF(A119&lt;='1 借入の条件'!$B$9,0,ROUND('1 借入の条件'!$B$6/('1 借入の条件'!$B$8-'1 借入の条件'!$B$9),0)))</f>
        <v>0</v>
      </c>
      <c r="C119" s="11">
        <f>IF(A119&gt;'1 借入の条件'!$B$8,0,E118*'1 借入の条件'!$B$7/12)</f>
        <v>0</v>
      </c>
      <c r="D119" s="11">
        <f>B119+C119</f>
        <v>0</v>
      </c>
      <c r="E119" s="11">
        <f>E118-B119</f>
        <v>0</v>
      </c>
    </row>
    <row r="120" spans="1:5">
      <c r="A120" s="13">
        <v>115</v>
      </c>
      <c r="B120" s="11">
        <f>IF(A120&gt;'1 借入の条件'!$B$8,0,IF(A120&lt;='1 借入の条件'!$B$9,0,ROUND('1 借入の条件'!$B$6/('1 借入の条件'!$B$8-'1 借入の条件'!$B$9),0)))</f>
        <v>0</v>
      </c>
      <c r="C120" s="11">
        <f>IF(A120&gt;'1 借入の条件'!$B$8,0,E119*'1 借入の条件'!$B$7/12)</f>
        <v>0</v>
      </c>
      <c r="D120" s="11">
        <f>B120+C120</f>
        <v>0</v>
      </c>
      <c r="E120" s="11">
        <f>E119-B120</f>
        <v>0</v>
      </c>
    </row>
    <row r="121" spans="1:5">
      <c r="A121" s="13">
        <v>116</v>
      </c>
      <c r="B121" s="11">
        <f>IF(A121&gt;'1 借入の条件'!$B$8,0,IF(A121&lt;='1 借入の条件'!$B$9,0,ROUND('1 借入の条件'!$B$6/('1 借入の条件'!$B$8-'1 借入の条件'!$B$9),0)))</f>
        <v>0</v>
      </c>
      <c r="C121" s="11">
        <f>IF(A121&gt;'1 借入の条件'!$B$8,0,E120*'1 借入の条件'!$B$7/12)</f>
        <v>0</v>
      </c>
      <c r="D121" s="11">
        <f>B121+C121</f>
        <v>0</v>
      </c>
      <c r="E121" s="11">
        <f>E120-B121</f>
        <v>0</v>
      </c>
    </row>
    <row r="122" spans="1:5">
      <c r="A122" s="13">
        <v>117</v>
      </c>
      <c r="B122" s="11">
        <f>IF(A122&gt;'1 借入の条件'!$B$8,0,IF(A122&lt;='1 借入の条件'!$B$9,0,ROUND('1 借入の条件'!$B$6/('1 借入の条件'!$B$8-'1 借入の条件'!$B$9),0)))</f>
        <v>0</v>
      </c>
      <c r="C122" s="11">
        <f>IF(A122&gt;'1 借入の条件'!$B$8,0,E121*'1 借入の条件'!$B$7/12)</f>
        <v>0</v>
      </c>
      <c r="D122" s="11">
        <f>B122+C122</f>
        <v>0</v>
      </c>
      <c r="E122" s="11">
        <f>E121-B122</f>
        <v>0</v>
      </c>
    </row>
    <row r="123" spans="1:5">
      <c r="A123" s="13">
        <v>118</v>
      </c>
      <c r="B123" s="11">
        <f>IF(A123&gt;'1 借入の条件'!$B$8,0,IF(A123&lt;='1 借入の条件'!$B$9,0,ROUND('1 借入の条件'!$B$6/('1 借入の条件'!$B$8-'1 借入の条件'!$B$9),0)))</f>
        <v>0</v>
      </c>
      <c r="C123" s="11">
        <f>IF(A123&gt;'1 借入の条件'!$B$8,0,E122*'1 借入の条件'!$B$7/12)</f>
        <v>0</v>
      </c>
      <c r="D123" s="11">
        <f>B123+C123</f>
        <v>0</v>
      </c>
      <c r="E123" s="11">
        <f>E122-B123</f>
        <v>0</v>
      </c>
    </row>
    <row r="124" spans="1:5">
      <c r="A124" s="13">
        <v>119</v>
      </c>
      <c r="B124" s="11">
        <f>IF(A124&gt;'1 借入の条件'!$B$8,0,IF(A124&lt;='1 借入の条件'!$B$9,0,ROUND('1 借入の条件'!$B$6/('1 借入の条件'!$B$8-'1 借入の条件'!$B$9),0)))</f>
        <v>0</v>
      </c>
      <c r="C124" s="11">
        <f>IF(A124&gt;'1 借入の条件'!$B$8,0,E123*'1 借入の条件'!$B$7/12)</f>
        <v>0</v>
      </c>
      <c r="D124" s="11">
        <f>B124+C124</f>
        <v>0</v>
      </c>
      <c r="E124" s="11">
        <f>E123-B124</f>
        <v>0</v>
      </c>
    </row>
    <row r="125" spans="1:5">
      <c r="A125" s="13">
        <v>120</v>
      </c>
      <c r="B125" s="11">
        <f>IF(A125&gt;'1 借入の条件'!$B$8,0,IF(A125&lt;='1 借入の条件'!$B$9,0,ROUND('1 借入の条件'!$B$6/('1 借入の条件'!$B$8-'1 借入の条件'!$B$9),0)))</f>
        <v>0</v>
      </c>
      <c r="C125" s="11">
        <f>IF(A125&gt;'1 借入の条件'!$B$8,0,E124*'1 借入の条件'!$B$7/12)</f>
        <v>0</v>
      </c>
      <c r="D125" s="11">
        <f>B125+C125</f>
        <v>0</v>
      </c>
      <c r="E125" s="11">
        <f>E124-B125</f>
        <v>0</v>
      </c>
    </row>
    <row r="126" spans="1:5">
      <c r="A126" s="14" t="s">
        <v>35</v>
      </c>
      <c r="B126" s="15">
        <f>SUM(B6:B125)</f>
        <v>0</v>
      </c>
      <c r="C126" s="15">
        <f>SUM(C6:C125)</f>
        <v>0</v>
      </c>
      <c r="D126" s="15">
        <f>SUM(D6:D125)</f>
        <v>0</v>
      </c>
      <c r="E126" s="14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showGridLines="0" workbookViewId="0"/>
  </sheetViews>
  <sheetFormatPr defaultRowHeight="15"/>
  <cols>
    <col min="1" max="1" width="30.7109375" customWidth="1"/>
    <col min="2" max="3" width="18.7109375" customWidth="1"/>
    <col min="4" max="4" width="44.7109375" customWidth="1"/>
  </cols>
  <sheetData>
    <row r="1" spans="1:4">
      <c r="A1" s="1" t="s">
        <v>39</v>
      </c>
    </row>
    <row r="2" spans="1:4">
      <c r="A2" s="2" t="s">
        <v>40</v>
      </c>
    </row>
    <row r="4" spans="1:4">
      <c r="A4" s="2" t="s">
        <v>10</v>
      </c>
      <c r="B4" s="6" t="s">
        <v>11</v>
      </c>
      <c r="C4" s="7" t="s">
        <v>12</v>
      </c>
    </row>
    <row r="6" spans="1:4">
      <c r="A6" s="16" t="s">
        <v>41</v>
      </c>
      <c r="B6" s="12" t="s">
        <v>42</v>
      </c>
      <c r="C6" s="12" t="s">
        <v>43</v>
      </c>
      <c r="D6" s="16" t="s">
        <v>44</v>
      </c>
    </row>
    <row r="7" spans="1:4">
      <c r="A7" s="8" t="s">
        <v>45</v>
      </c>
      <c r="B7" s="11">
        <f>'2 元利均等'!D126</f>
        <v>0</v>
      </c>
      <c r="C7" s="11">
        <f>'3 元金均等'!D126</f>
        <v>0</v>
      </c>
      <c r="D7" s="2" t="s">
        <v>46</v>
      </c>
    </row>
    <row r="8" spans="1:4">
      <c r="A8" s="8" t="s">
        <v>47</v>
      </c>
      <c r="B8" s="11">
        <f>'2 元利均等'!C126</f>
        <v>0</v>
      </c>
      <c r="C8" s="11">
        <f>'3 元金均等'!C126</f>
        <v>0</v>
      </c>
      <c r="D8" s="2" t="s">
        <v>48</v>
      </c>
    </row>
    <row r="9" spans="1:4">
      <c r="A9" s="8" t="s">
        <v>49</v>
      </c>
      <c r="B9" s="11">
        <f>'2 元利均等'!D6</f>
        <v>0</v>
      </c>
      <c r="C9" s="11">
        <f>'3 元金均等'!D6</f>
        <v>0</v>
      </c>
      <c r="D9" s="2" t="s">
        <v>50</v>
      </c>
    </row>
    <row r="10" spans="1:4">
      <c r="A10" s="8" t="s">
        <v>51</v>
      </c>
      <c r="B10" s="11">
        <f>INDEX('2 元利均等'!D:D,5+'1 借入の条件'!$B$9+1)</f>
        <v>0</v>
      </c>
      <c r="C10" s="11">
        <f>INDEX('3 元金均等'!D:D,5+'1 借入の条件'!$B$9+1)</f>
        <v>0</v>
      </c>
      <c r="D10" s="2" t="s">
        <v>52</v>
      </c>
    </row>
    <row r="11" spans="1:4">
      <c r="A11" s="8" t="s">
        <v>53</v>
      </c>
      <c r="B11" s="11">
        <f>INDEX('2 元利均等'!B:B,5+'1 借入の条件'!$B$9+1)</f>
        <v>0</v>
      </c>
      <c r="C11" s="11">
        <f>INDEX('3 元金均等'!B:B,5+'1 借入の条件'!$B$9+1)</f>
        <v>0</v>
      </c>
      <c r="D11" s="2" t="s">
        <v>54</v>
      </c>
    </row>
    <row r="13" spans="1:4">
      <c r="A13" s="2" t="s">
        <v>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6"/>
  <sheetViews>
    <sheetView showGridLines="0" workbookViewId="0"/>
  </sheetViews>
  <sheetFormatPr defaultRowHeight="15"/>
  <cols>
    <col min="1" max="1" width="34.7109375" customWidth="1"/>
    <col min="2" max="2" width="18.7109375" customWidth="1"/>
    <col min="3" max="3" width="50.7109375" customWidth="1"/>
  </cols>
  <sheetData>
    <row r="1" spans="1:3">
      <c r="A1" s="1" t="s">
        <v>56</v>
      </c>
    </row>
    <row r="2" spans="1:3">
      <c r="A2" s="2" t="s">
        <v>57</v>
      </c>
    </row>
    <row r="4" spans="1:3">
      <c r="A4" s="2" t="s">
        <v>10</v>
      </c>
      <c r="B4" s="6" t="s">
        <v>11</v>
      </c>
      <c r="C4" s="7" t="s">
        <v>12</v>
      </c>
    </row>
    <row r="6" spans="1:3">
      <c r="A6" s="8" t="s">
        <v>58</v>
      </c>
      <c r="B6" s="9"/>
      <c r="C6" s="2" t="s">
        <v>59</v>
      </c>
    </row>
    <row r="7" spans="1:3">
      <c r="A7" s="8" t="s">
        <v>60</v>
      </c>
      <c r="B7" s="9"/>
      <c r="C7" s="2" t="s">
        <v>61</v>
      </c>
    </row>
    <row r="8" spans="1:3">
      <c r="A8" s="8" t="s">
        <v>62</v>
      </c>
      <c r="B8" s="11">
        <f>'1 借入の条件'!$B$6</f>
        <v>0</v>
      </c>
      <c r="C8" s="2" t="s">
        <v>63</v>
      </c>
    </row>
    <row r="9" spans="1:3">
      <c r="A9" s="8" t="s">
        <v>64</v>
      </c>
      <c r="B9" s="11">
        <f>INDEX('2 元利均等'!D:D,5+'1 借入の条件'!$B$9+1)</f>
        <v>0</v>
      </c>
      <c r="C9" s="2" t="s">
        <v>65</v>
      </c>
    </row>
    <row r="10" spans="1:3">
      <c r="A10" s="8" t="s">
        <v>66</v>
      </c>
      <c r="B10" s="11">
        <f>B7-B9</f>
        <v>0</v>
      </c>
      <c r="C10" s="2" t="s">
        <v>67</v>
      </c>
    </row>
    <row r="11" spans="1:3">
      <c r="A11" s="8" t="s">
        <v>68</v>
      </c>
      <c r="B11" s="17">
        <f>IF(B7&gt;=0,"—",-B6/B7)</f>
        <v>0</v>
      </c>
      <c r="C11" s="2" t="s">
        <v>69</v>
      </c>
    </row>
    <row r="12" spans="1:3">
      <c r="A12" s="8" t="s">
        <v>70</v>
      </c>
      <c r="B12" s="17">
        <f>IF(B10&gt;=0,"—",(B6+B8)/-B10)</f>
        <v>0</v>
      </c>
      <c r="C12" s="2" t="s">
        <v>71</v>
      </c>
    </row>
    <row r="14" spans="1:3">
      <c r="A14" s="2" t="s">
        <v>72</v>
      </c>
    </row>
    <row r="16" spans="1:3">
      <c r="A16" s="2" t="s">
        <v>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C11"/>
  <sheetViews>
    <sheetView showGridLines="0" workbookViewId="0"/>
  </sheetViews>
  <sheetFormatPr defaultRowHeight="15"/>
  <cols>
    <col min="1" max="1" width="4.7109375" customWidth="1"/>
    <col min="2" max="2" width="22.7109375" customWidth="1"/>
    <col min="3" max="3" width="66.7109375" customWidth="1"/>
  </cols>
  <sheetData>
    <row r="2" spans="1:3">
      <c r="B2" s="1" t="s">
        <v>74</v>
      </c>
    </row>
    <row r="5" spans="1:3" ht="42" customHeight="1">
      <c r="A5" s="3">
        <v>1</v>
      </c>
      <c r="B5" s="4" t="s">
        <v>75</v>
      </c>
      <c r="C5" s="5" t="s">
        <v>76</v>
      </c>
    </row>
    <row r="6" spans="1:3" ht="42" customHeight="1">
      <c r="A6" s="3">
        <v>2</v>
      </c>
      <c r="B6" s="4" t="s">
        <v>77</v>
      </c>
      <c r="C6" s="5" t="s">
        <v>78</v>
      </c>
    </row>
    <row r="7" spans="1:3" ht="42" customHeight="1">
      <c r="A7" s="3">
        <v>3</v>
      </c>
      <c r="B7" s="4" t="s">
        <v>79</v>
      </c>
      <c r="C7" s="5" t="s">
        <v>80</v>
      </c>
    </row>
    <row r="8" spans="1:3" ht="42" customHeight="1">
      <c r="A8" s="3">
        <v>4</v>
      </c>
      <c r="B8" s="4" t="s">
        <v>81</v>
      </c>
      <c r="C8" s="5" t="s">
        <v>82</v>
      </c>
    </row>
    <row r="9" spans="1:3" ht="42" customHeight="1">
      <c r="A9" s="3">
        <v>5</v>
      </c>
      <c r="B9" s="4" t="s">
        <v>25</v>
      </c>
      <c r="C9" s="5" t="s">
        <v>83</v>
      </c>
    </row>
    <row r="10" spans="1:3" ht="42" customHeight="1">
      <c r="A10" s="3">
        <v>6</v>
      </c>
      <c r="B10" s="4" t="s">
        <v>84</v>
      </c>
      <c r="C10" s="5" t="s">
        <v>85</v>
      </c>
    </row>
    <row r="11" spans="1:3" ht="42" customHeight="1">
      <c r="A11" s="3">
        <v>7</v>
      </c>
      <c r="B11" s="4" t="s">
        <v>86</v>
      </c>
      <c r="C11" s="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はじめに</vt:lpstr>
      <vt:lpstr>1 借入の条件</vt:lpstr>
      <vt:lpstr>2 元利均等</vt:lpstr>
      <vt:lpstr>3 元金均等</vt:lpstr>
      <vt:lpstr>4 2つの比較</vt:lpstr>
      <vt:lpstr>5 資金繰りへの影響</vt:lpstr>
      <vt:lpstr>用語と計算式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2026-09-14T06:45:41Z</dcterms:created>
  <dcterms:modified xsi:type="dcterms:W3CDTF">2026-09-14T06:45:41Z</dcterms:modified>
</cp:coreProperties>
</file>